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colas\Accès Google Drive\Mon Drive\ReconversionClaireSuccession\Grilles en vigueur\"/>
    </mc:Choice>
  </mc:AlternateContent>
  <bookViews>
    <workbookView xWindow="0" yWindow="0" windowWidth="23040" windowHeight="9384"/>
  </bookViews>
  <sheets>
    <sheet name="Feuil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" i="1" l="1"/>
  <c r="H30" i="1"/>
  <c r="H42" i="1"/>
  <c r="H61" i="1"/>
  <c r="H152" i="1"/>
  <c r="F166" i="1" l="1"/>
  <c r="H166" i="1" s="1"/>
  <c r="H131" i="1"/>
  <c r="F130" i="1"/>
  <c r="H130" i="1"/>
  <c r="H123" i="1"/>
  <c r="H113" i="1"/>
  <c r="F113" i="1"/>
  <c r="F70" i="1"/>
  <c r="H70" i="1" s="1"/>
  <c r="H71" i="1" s="1"/>
  <c r="H60" i="1"/>
  <c r="H28" i="1"/>
  <c r="H29" i="1"/>
  <c r="H59" i="1"/>
  <c r="F59" i="1"/>
  <c r="F60" i="1"/>
  <c r="H40" i="1"/>
  <c r="H41" i="1"/>
  <c r="F49" i="1"/>
  <c r="H49" i="1" s="1"/>
  <c r="F40" i="1"/>
  <c r="F41" i="1"/>
  <c r="F28" i="1"/>
  <c r="F29" i="1"/>
  <c r="F111" i="1" l="1"/>
  <c r="F112" i="1"/>
  <c r="F114" i="1"/>
  <c r="F115" i="1"/>
  <c r="H115" i="1" s="1"/>
  <c r="F116" i="1"/>
  <c r="F117" i="1"/>
  <c r="H173" i="1"/>
  <c r="H165" i="1"/>
  <c r="H167" i="1"/>
  <c r="H168" i="1"/>
  <c r="H169" i="1"/>
  <c r="H170" i="1"/>
  <c r="H171" i="1"/>
  <c r="H172" i="1"/>
  <c r="H164" i="1"/>
  <c r="F157" i="1"/>
  <c r="F158" i="1"/>
  <c r="F159" i="1"/>
  <c r="F160" i="1"/>
  <c r="F161" i="1"/>
  <c r="F162" i="1"/>
  <c r="F163" i="1"/>
  <c r="F164" i="1"/>
  <c r="F165" i="1"/>
  <c r="F167" i="1"/>
  <c r="F168" i="1"/>
  <c r="F169" i="1"/>
  <c r="F170" i="1"/>
  <c r="F171" i="1"/>
  <c r="F172" i="1"/>
  <c r="F156" i="1"/>
  <c r="H58" i="1"/>
  <c r="F58" i="1"/>
  <c r="H85" i="1"/>
  <c r="H79" i="1"/>
  <c r="H94" i="1"/>
  <c r="H100" i="1"/>
  <c r="H116" i="1"/>
  <c r="H141" i="1"/>
  <c r="F149" i="1"/>
  <c r="F150" i="1"/>
  <c r="F151" i="1"/>
  <c r="F136" i="1"/>
  <c r="F137" i="1"/>
  <c r="F138" i="1"/>
  <c r="F139" i="1"/>
  <c r="F140" i="1"/>
  <c r="F141" i="1"/>
  <c r="F142" i="1"/>
  <c r="H142" i="1" s="1"/>
  <c r="F143" i="1"/>
  <c r="F144" i="1"/>
  <c r="F145" i="1"/>
  <c r="F146" i="1"/>
  <c r="F147" i="1"/>
  <c r="F148" i="1"/>
  <c r="F135" i="1"/>
  <c r="F128" i="1"/>
  <c r="F129" i="1"/>
  <c r="F24" i="1"/>
  <c r="H163" i="1" l="1"/>
  <c r="H162" i="1"/>
  <c r="H161" i="1"/>
  <c r="H160" i="1"/>
  <c r="H159" i="1"/>
  <c r="H158" i="1"/>
  <c r="H157" i="1"/>
  <c r="H156" i="1"/>
  <c r="H151" i="1"/>
  <c r="H150" i="1"/>
  <c r="H149" i="1"/>
  <c r="H148" i="1"/>
  <c r="H147" i="1"/>
  <c r="H146" i="1"/>
  <c r="H145" i="1"/>
  <c r="H144" i="1"/>
  <c r="H143" i="1"/>
  <c r="H140" i="1"/>
  <c r="H139" i="1"/>
  <c r="H138" i="1"/>
  <c r="H137" i="1"/>
  <c r="H136" i="1"/>
  <c r="H135" i="1"/>
  <c r="H129" i="1"/>
  <c r="H128" i="1"/>
  <c r="F127" i="1"/>
  <c r="H127" i="1" s="1"/>
  <c r="F122" i="1"/>
  <c r="H122" i="1" s="1"/>
  <c r="F121" i="1"/>
  <c r="H121" i="1" s="1"/>
  <c r="F120" i="1"/>
  <c r="H120" i="1" s="1"/>
  <c r="F119" i="1"/>
  <c r="H119" i="1" s="1"/>
  <c r="F118" i="1"/>
  <c r="H118" i="1" s="1"/>
  <c r="H117" i="1"/>
  <c r="H114" i="1"/>
  <c r="H112" i="1"/>
  <c r="H111" i="1"/>
  <c r="F110" i="1"/>
  <c r="H110" i="1" s="1"/>
  <c r="F109" i="1"/>
  <c r="H109" i="1" s="1"/>
  <c r="F108" i="1"/>
  <c r="H108" i="1" s="1"/>
  <c r="F107" i="1"/>
  <c r="H107" i="1" s="1"/>
  <c r="F106" i="1"/>
  <c r="H106" i="1" s="1"/>
  <c r="F105" i="1"/>
  <c r="H105" i="1" s="1"/>
  <c r="F104" i="1"/>
  <c r="H104" i="1" s="1"/>
  <c r="F99" i="1"/>
  <c r="H99" i="1" s="1"/>
  <c r="F98" i="1"/>
  <c r="H98" i="1" s="1"/>
  <c r="F93" i="1"/>
  <c r="H93" i="1" s="1"/>
  <c r="F92" i="1"/>
  <c r="H92" i="1" s="1"/>
  <c r="F91" i="1"/>
  <c r="H91" i="1" s="1"/>
  <c r="F90" i="1"/>
  <c r="H90" i="1" s="1"/>
  <c r="F89" i="1"/>
  <c r="H89" i="1" s="1"/>
  <c r="F84" i="1"/>
  <c r="H84" i="1" s="1"/>
  <c r="F83" i="1"/>
  <c r="H83" i="1" s="1"/>
  <c r="F78" i="1"/>
  <c r="H78" i="1" s="1"/>
  <c r="F77" i="1"/>
  <c r="H77" i="1" s="1"/>
  <c r="F76" i="1"/>
  <c r="H76" i="1" s="1"/>
  <c r="F75" i="1"/>
  <c r="H75" i="1" s="1"/>
  <c r="F69" i="1"/>
  <c r="H69" i="1" s="1"/>
  <c r="F68" i="1"/>
  <c r="H68" i="1" s="1"/>
  <c r="F67" i="1"/>
  <c r="H67" i="1" s="1"/>
  <c r="F66" i="1"/>
  <c r="H66" i="1" s="1"/>
  <c r="F65" i="1"/>
  <c r="H65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48" i="1"/>
  <c r="H48" i="1" s="1"/>
  <c r="F47" i="1"/>
  <c r="H47" i="1" s="1"/>
  <c r="F46" i="1"/>
  <c r="H46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27" i="1"/>
  <c r="H27" i="1" s="1"/>
  <c r="F26" i="1"/>
  <c r="H26" i="1" s="1"/>
  <c r="F25" i="1"/>
  <c r="H25" i="1" s="1"/>
  <c r="H24" i="1"/>
  <c r="F23" i="1"/>
  <c r="H23" i="1" s="1"/>
  <c r="F22" i="1"/>
  <c r="H22" i="1" s="1"/>
  <c r="C175" i="1" l="1"/>
</calcChain>
</file>

<file path=xl/sharedStrings.xml><?xml version="1.0" encoding="utf-8"?>
<sst xmlns="http://schemas.openxmlformats.org/spreadsheetml/2006/main" count="290" uniqueCount="161">
  <si>
    <t>Date :</t>
  </si>
  <si>
    <t>Devis N°:</t>
  </si>
  <si>
    <t>Ne remplir que les cases vertes</t>
  </si>
  <si>
    <t>8 rue Antoine Brun</t>
  </si>
  <si>
    <t>Nom Prénom :</t>
  </si>
  <si>
    <t>39100 DOLE</t>
  </si>
  <si>
    <t>Adresse :</t>
  </si>
  <si>
    <t>Tél. : 06 52 79 07 37</t>
  </si>
  <si>
    <t xml:space="preserve">                </t>
  </si>
  <si>
    <t>Tél. :</t>
  </si>
  <si>
    <t>www.lesjoliesdesuetes.fr</t>
  </si>
  <si>
    <t>Courriel :</t>
  </si>
  <si>
    <t>Formulaire pour une commande à la pièce</t>
  </si>
  <si>
    <t>Option lavage - 0,20 € par pièce  ( oui / non )</t>
  </si>
  <si>
    <t>Date de l'èvènement :</t>
  </si>
  <si>
    <t>Type d'évènement :</t>
  </si>
  <si>
    <t>Lieu de l'évènement :</t>
  </si>
  <si>
    <t>Date d'enlèvement :</t>
  </si>
  <si>
    <t>Date de retour :</t>
  </si>
  <si>
    <t>ASSIETTES GRANDES</t>
  </si>
  <si>
    <t>Dénomination</t>
  </si>
  <si>
    <t xml:space="preserve"> Page</t>
  </si>
  <si>
    <t>Stock disponible</t>
  </si>
  <si>
    <t>Prix unitaire</t>
  </si>
  <si>
    <t>Quantité souhaitée</t>
  </si>
  <si>
    <t>Prix total</t>
  </si>
  <si>
    <t>Les romantiques</t>
  </si>
  <si>
    <t>Page 9</t>
  </si>
  <si>
    <t>Les intemporelles</t>
  </si>
  <si>
    <t>page 9</t>
  </si>
  <si>
    <t>Les authentiques</t>
  </si>
  <si>
    <t>page 10</t>
  </si>
  <si>
    <t>Les insolites</t>
  </si>
  <si>
    <t>Total :</t>
  </si>
  <si>
    <t>ASSIETTES PETITES</t>
  </si>
  <si>
    <t>les authentiques</t>
  </si>
  <si>
    <t>les insolites</t>
  </si>
  <si>
    <t>VERRES</t>
  </si>
  <si>
    <t>verres à eau</t>
  </si>
  <si>
    <t>page 12</t>
  </si>
  <si>
    <t>Verres à vin</t>
  </si>
  <si>
    <t>Flûtes à champagne</t>
  </si>
  <si>
    <t>Verres à eau colorés</t>
  </si>
  <si>
    <t>Les verres à eau Rosaline</t>
  </si>
  <si>
    <t>Les verres à vin Rosaline</t>
  </si>
  <si>
    <t>Les gobelets roses /mauves</t>
  </si>
  <si>
    <t>les gobelets ambrés</t>
  </si>
  <si>
    <t>Les gobelets bleus</t>
  </si>
  <si>
    <t>Les gobelets verts</t>
  </si>
  <si>
    <t xml:space="preserve">COUVERTS </t>
  </si>
  <si>
    <t>Fourchettes</t>
  </si>
  <si>
    <t>page 15</t>
  </si>
  <si>
    <t>Couteaux</t>
  </si>
  <si>
    <t>Grandes cuillères</t>
  </si>
  <si>
    <t>Petites cuillères</t>
  </si>
  <si>
    <t>Couteaux à manche bois ou corne</t>
  </si>
  <si>
    <t>COUVERTS DE SERVICE</t>
  </si>
  <si>
    <t>Les pelles à tarte</t>
  </si>
  <si>
    <t>Les couteaux à fromage</t>
  </si>
  <si>
    <t>Les couverts à salade</t>
  </si>
  <si>
    <t>Les louches</t>
  </si>
  <si>
    <t>TASSES &amp; SOUS TASSES</t>
  </si>
  <si>
    <t>page 16</t>
  </si>
  <si>
    <t>CARAFES &amp; PICHETS</t>
  </si>
  <si>
    <t>Les carafes</t>
  </si>
  <si>
    <t>page 19</t>
  </si>
  <si>
    <t>Les pichets verre /cristal</t>
  </si>
  <si>
    <t>Les pichets céramique</t>
  </si>
  <si>
    <t>Seaux à champagne</t>
  </si>
  <si>
    <t>Seaux à glace</t>
  </si>
  <si>
    <t>SALIERES POIVRIERES</t>
  </si>
  <si>
    <t>Les verres et cristal</t>
  </si>
  <si>
    <t>page 20</t>
  </si>
  <si>
    <t>Les céramique barbotine</t>
  </si>
  <si>
    <t>MATERIEL DE SERVICE</t>
  </si>
  <si>
    <t>Coupelles bois</t>
  </si>
  <si>
    <t>Saladiers bois</t>
  </si>
  <si>
    <t>Planches à découper</t>
  </si>
  <si>
    <t>Compotiers</t>
  </si>
  <si>
    <t>Serviteurs</t>
  </si>
  <si>
    <t>Soupières / Légumiers</t>
  </si>
  <si>
    <t>Cafetières / Théières</t>
  </si>
  <si>
    <t>Plats en céramique</t>
  </si>
  <si>
    <t>Plats en inox</t>
  </si>
  <si>
    <t>Raviers</t>
  </si>
  <si>
    <t>Terrines zoomorphes</t>
  </si>
  <si>
    <t>Plateaux en métal</t>
  </si>
  <si>
    <t>Plateaux en bois ou rotin</t>
  </si>
  <si>
    <t>Cloches en verre</t>
  </si>
  <si>
    <t xml:space="preserve">Corbeilles à pain en osier </t>
  </si>
  <si>
    <t>Corbeille à pain en métal</t>
  </si>
  <si>
    <t>LINGE DE TABLE ( LAVAGE INCLUS )</t>
  </si>
  <si>
    <t>Serviettes monogrammées</t>
  </si>
  <si>
    <t>Serviettes blanches en coton ou lin</t>
  </si>
  <si>
    <t>Serviettes guinguette</t>
  </si>
  <si>
    <t xml:space="preserve"> DECORATION DE TABLE</t>
  </si>
  <si>
    <t>Ronds de serviette bois</t>
  </si>
  <si>
    <t>page 21</t>
  </si>
  <si>
    <t>Ronds de serviette métal</t>
  </si>
  <si>
    <t>Porte-couteaux</t>
  </si>
  <si>
    <t>Bougeoirs bas en cristal</t>
  </si>
  <si>
    <t>Bougeoirs hauts en cristal</t>
  </si>
  <si>
    <t>Bougeoirs en laiton</t>
  </si>
  <si>
    <t>Bougeoirs en verre coloré</t>
  </si>
  <si>
    <t>Bougeoirs en grès</t>
  </si>
  <si>
    <t>Dessous de bouteille</t>
  </si>
  <si>
    <t>Oiseaux en céramique</t>
  </si>
  <si>
    <t>Vases opaline rose ou bleue</t>
  </si>
  <si>
    <t>Vases transparents</t>
  </si>
  <si>
    <t>Vases en verre coloré</t>
  </si>
  <si>
    <t>Pique-fleurs</t>
  </si>
  <si>
    <t>Bonbonnières</t>
  </si>
  <si>
    <t>Boite alliances</t>
  </si>
  <si>
    <t>MOBILIER</t>
  </si>
  <si>
    <t>Miroir</t>
  </si>
  <si>
    <t>page 26</t>
  </si>
  <si>
    <t>Ensemble de toilette</t>
  </si>
  <si>
    <t>Escabeau</t>
  </si>
  <si>
    <t>Pupitre</t>
  </si>
  <si>
    <t>Dame jeanne</t>
  </si>
  <si>
    <t>Desserte</t>
  </si>
  <si>
    <t>Tapis</t>
  </si>
  <si>
    <t>tabouret d'école</t>
  </si>
  <si>
    <t>Planning à fiches</t>
  </si>
  <si>
    <t>Banc</t>
  </si>
  <si>
    <t>Vélo</t>
  </si>
  <si>
    <t>Net à payer :</t>
  </si>
  <si>
    <t xml:space="preserve">Je joins un chèque de caution de </t>
  </si>
  <si>
    <t>Non assujeti à T.V.A.</t>
  </si>
  <si>
    <t>A</t>
  </si>
  <si>
    <t>Le</t>
  </si>
  <si>
    <t>Bon pour accord</t>
  </si>
  <si>
    <t>Signature du client :</t>
  </si>
  <si>
    <t>Les Jolies Désuètes 8 rue Antoine Brun 39100 DOLE</t>
  </si>
  <si>
    <t>Je reconnais avoir lu et accepté les conditions générales de location</t>
  </si>
  <si>
    <t>A envoyer par mail à :</t>
  </si>
  <si>
    <t>claireroques4@gmail.com</t>
  </si>
  <si>
    <t>Les ensoleillées</t>
  </si>
  <si>
    <t>Les barbotines</t>
  </si>
  <si>
    <t>Les gobelets fumés</t>
  </si>
  <si>
    <t>Saucières</t>
  </si>
  <si>
    <t>Plats en barbotine</t>
  </si>
  <si>
    <t>Bougeoirs argentés</t>
  </si>
  <si>
    <t>Caisse à vin</t>
  </si>
  <si>
    <t>Table en fer forgé + 4 chaises</t>
  </si>
  <si>
    <t>Table basse en rotin</t>
  </si>
  <si>
    <t>Malle en bois ou rotin</t>
  </si>
  <si>
    <t>Payable de la totalité à la commande</t>
  </si>
  <si>
    <t>oui</t>
  </si>
  <si>
    <t>IBAN : FR76 4255 9100 0004 1486 7534 779 - BIC : CCOPFRPPXXX</t>
  </si>
  <si>
    <t>Les guinguettes</t>
  </si>
  <si>
    <t>Les ivoires</t>
  </si>
  <si>
    <t>Coupes à champagne</t>
  </si>
  <si>
    <t>Les flutes ou coupes Rosaline</t>
  </si>
  <si>
    <t>Les gobelets transparents</t>
  </si>
  <si>
    <t>Les gobelets en grès</t>
  </si>
  <si>
    <t>Couteaux à entremet</t>
  </si>
  <si>
    <t>Nappes 10 couverts coton/lin</t>
  </si>
  <si>
    <t>Fauteuil crapaud rose</t>
  </si>
  <si>
    <t>Valises vintages</t>
  </si>
  <si>
    <t>Coupes à glace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</si>
</sst>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d\ mmmm\ yyyy;@"/>
    <numFmt numFmtId="165" formatCode="#,##0.00\ &quot;€&quot;"/>
    <numFmt numFmtId="166" formatCode="#,##0\ &quot;€&quot;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9" tint="-0.499984740745262"/>
      <name val="Poppins"/>
    </font>
    <font>
      <sz val="9"/>
      <color theme="1"/>
      <name val="Poppins"/>
    </font>
    <font>
      <sz val="8"/>
      <color theme="1"/>
      <name val="Poppins"/>
    </font>
    <font>
      <u/>
      <sz val="11"/>
      <color theme="10"/>
      <name val="Calibri"/>
      <family val="2"/>
      <scheme val="minor"/>
    </font>
    <font>
      <u/>
      <sz val="8"/>
      <color theme="10"/>
      <name val="Poppins"/>
    </font>
    <font>
      <b/>
      <sz val="16"/>
      <color theme="0"/>
      <name val="Cormorant Garamond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ormorant Garamond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F5B9F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8" fillId="3" borderId="5" xfId="0" applyFon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0" borderId="0" xfId="0" applyAlignment="1" applyProtection="1">
      <alignment horizontal="right" wrapText="1"/>
    </xf>
    <xf numFmtId="164" fontId="0" fillId="4" borderId="0" xfId="0" applyNumberFormat="1" applyFill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3" fillId="0" borderId="0" xfId="0" applyFont="1" applyProtection="1"/>
    <xf numFmtId="0" fontId="0" fillId="2" borderId="0" xfId="0" applyFill="1" applyAlignment="1" applyProtection="1">
      <alignment wrapText="1"/>
    </xf>
    <xf numFmtId="0" fontId="4" fillId="4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horizontal="right" vertical="center" wrapText="1"/>
    </xf>
    <xf numFmtId="0" fontId="6" fillId="0" borderId="0" xfId="1" applyFont="1" applyProtection="1"/>
    <xf numFmtId="0" fontId="4" fillId="4" borderId="4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wrapText="1"/>
    </xf>
    <xf numFmtId="0" fontId="7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1" fillId="4" borderId="0" xfId="0" applyFont="1" applyFill="1" applyProtection="1"/>
    <xf numFmtId="0" fontId="1" fillId="4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3" borderId="2" xfId="0" applyFill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horizontal="center"/>
    </xf>
    <xf numFmtId="0" fontId="9" fillId="0" borderId="0" xfId="0" applyFont="1" applyAlignment="1" applyProtection="1">
      <alignment horizontal="center" wrapText="1"/>
    </xf>
    <xf numFmtId="0" fontId="9" fillId="6" borderId="1" xfId="0" applyFont="1" applyFill="1" applyBorder="1" applyAlignment="1" applyProtection="1">
      <alignment horizontal="center"/>
    </xf>
    <xf numFmtId="0" fontId="9" fillId="6" borderId="1" xfId="0" applyFont="1" applyFill="1" applyBorder="1" applyAlignment="1" applyProtection="1">
      <alignment horizontal="center" wrapText="1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center" wrapText="1"/>
    </xf>
    <xf numFmtId="165" fontId="0" fillId="0" borderId="1" xfId="0" applyNumberFormat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1" fillId="0" borderId="1" xfId="0" applyFont="1" applyBorder="1" applyAlignment="1" applyProtection="1">
      <alignment horizontal="right"/>
    </xf>
    <xf numFmtId="165" fontId="1" fillId="0" borderId="1" xfId="0" applyNumberFormat="1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65" fontId="1" fillId="0" borderId="0" xfId="0" applyNumberFormat="1" applyFont="1" applyAlignment="1" applyProtection="1">
      <alignment horizontal="center"/>
    </xf>
    <xf numFmtId="0" fontId="0" fillId="2" borderId="0" xfId="0" applyFill="1" applyAlignment="1" applyProtection="1">
      <alignment horizontal="center" vertical="top"/>
    </xf>
    <xf numFmtId="0" fontId="1" fillId="0" borderId="0" xfId="0" applyFont="1" applyProtection="1"/>
    <xf numFmtId="165" fontId="1" fillId="0" borderId="6" xfId="0" applyNumberFormat="1" applyFont="1" applyBorder="1" applyAlignment="1" applyProtection="1">
      <alignment horizontal="center"/>
    </xf>
    <xf numFmtId="166" fontId="1" fillId="0" borderId="0" xfId="0" applyNumberFormat="1" applyFont="1" applyAlignment="1" applyProtection="1">
      <alignment horizontal="center"/>
    </xf>
    <xf numFmtId="0" fontId="11" fillId="0" borderId="0" xfId="1" applyFont="1" applyProtection="1"/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Protection="1"/>
    <xf numFmtId="0" fontId="0" fillId="0" borderId="7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165" fontId="0" fillId="0" borderId="0" xfId="0" applyNumberFormat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ill="1" applyBorder="1" applyProtection="1"/>
    <xf numFmtId="0" fontId="10" fillId="5" borderId="0" xfId="0" applyFont="1" applyFill="1" applyAlignment="1" applyProtection="1">
      <alignment horizontal="center"/>
    </xf>
    <xf numFmtId="164" fontId="0" fillId="3" borderId="0" xfId="0" applyNumberForma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wrapText="1"/>
    </xf>
    <xf numFmtId="0" fontId="4" fillId="3" borderId="2" xfId="0" applyFont="1" applyFill="1" applyBorder="1" applyAlignment="1" applyProtection="1">
      <alignment horizontal="left" wrapText="1"/>
      <protection locked="0"/>
    </xf>
    <xf numFmtId="0" fontId="7" fillId="5" borderId="0" xfId="0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134481</xdr:colOff>
      <xdr:row>0</xdr:row>
      <xdr:rowOff>106680</xdr:rowOff>
    </xdr:from>
    <xdr:to>
      <xdr:col>1</xdr:col>
      <xdr:colOff>1521320</xdr:colOff>
      <xdr:row>5</xdr:row>
      <xdr:rowOff>141205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C0C197CE-2E02-4F54-92D3-BD3E02D7E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81" y="106680"/>
          <a:ext cx="1623059" cy="994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laireroques4@gmail.com" TargetMode="External"/><Relationship Id="rId1" Type="http://schemas.openxmlformats.org/officeDocument/2006/relationships/hyperlink" Target="http://www.lesjoliesdesuetes.fr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194"/>
  <sheetViews>
    <sheetView showGridLines="0" tabSelected="1" workbookViewId="0">
      <selection activeCell="L15" sqref="L15"/>
    </sheetView>
  </sheetViews>
  <sheetFormatPr baseColWidth="10" defaultRowHeight="14.4"/>
  <cols>
    <col min="1" max="1" width="3.44140625" customWidth="1"/>
    <col min="2" max="2" width="31" customWidth="1"/>
    <col min="3" max="3" width="20.21875" customWidth="1"/>
    <col min="4" max="4" width="11" customWidth="1"/>
    <col min="5" max="5" width="0.33203125" customWidth="1"/>
    <col min="6" max="6" width="14.5546875" customWidth="1"/>
    <col min="7" max="7" width="21.44140625" customWidth="1"/>
    <col min="8" max="8" width="18.33203125" customWidth="1"/>
  </cols>
  <sheetData>
    <row r="3" spans="2:8" ht="18" customHeight="1">
      <c r="B3" s="5"/>
      <c r="C3" s="6"/>
      <c r="D3" s="6"/>
      <c r="E3" s="7"/>
      <c r="F3" s="8" t="s">
        <v>0</v>
      </c>
      <c r="G3" s="53"/>
      <c r="H3" s="53"/>
    </row>
    <row r="4" spans="2:8">
      <c r="B4" s="5"/>
      <c r="C4" s="6"/>
      <c r="D4" s="6"/>
      <c r="E4" s="7"/>
      <c r="F4" s="8"/>
      <c r="G4" s="9"/>
      <c r="H4" s="9"/>
    </row>
    <row r="5" spans="2:8">
      <c r="B5" s="5"/>
      <c r="C5" s="6" t="s">
        <v>1</v>
      </c>
      <c r="D5" s="44"/>
      <c r="E5" s="7"/>
      <c r="F5" s="8"/>
      <c r="G5" s="9"/>
      <c r="H5" s="9"/>
    </row>
    <row r="6" spans="2:8">
      <c r="B6" s="5"/>
      <c r="C6" s="6"/>
      <c r="D6" s="6"/>
      <c r="E6" s="7"/>
      <c r="F6" s="54" t="s">
        <v>2</v>
      </c>
      <c r="G6" s="54"/>
      <c r="H6" s="54"/>
    </row>
    <row r="7" spans="2:8" ht="15.6" customHeight="1" thickBot="1">
      <c r="B7" s="11" t="s">
        <v>3</v>
      </c>
      <c r="C7" s="6"/>
      <c r="D7" s="6"/>
      <c r="E7" s="12"/>
      <c r="F7" s="13" t="s">
        <v>4</v>
      </c>
      <c r="G7" s="55"/>
      <c r="H7" s="55"/>
    </row>
    <row r="8" spans="2:8" ht="15.6" customHeight="1" thickTop="1" thickBot="1">
      <c r="B8" s="11" t="s">
        <v>5</v>
      </c>
      <c r="C8" s="6"/>
      <c r="D8" s="6"/>
      <c r="E8" s="12"/>
      <c r="F8" s="14" t="s">
        <v>6</v>
      </c>
      <c r="G8" s="55"/>
      <c r="H8" s="55"/>
    </row>
    <row r="9" spans="2:8" ht="15.6" customHeight="1" thickTop="1" thickBot="1">
      <c r="B9" s="11" t="s">
        <v>7</v>
      </c>
      <c r="C9" s="6" t="s">
        <v>8</v>
      </c>
      <c r="D9" s="6"/>
      <c r="E9" s="12"/>
      <c r="F9" s="14" t="s">
        <v>9</v>
      </c>
      <c r="G9" s="55"/>
      <c r="H9" s="55"/>
    </row>
    <row r="10" spans="2:8" ht="15.6" customHeight="1" thickTop="1" thickBot="1">
      <c r="B10" s="15" t="s">
        <v>10</v>
      </c>
      <c r="C10" s="6"/>
      <c r="D10" s="6"/>
      <c r="E10" s="12"/>
      <c r="F10" s="16" t="s">
        <v>11</v>
      </c>
      <c r="G10" s="55"/>
      <c r="H10" s="55"/>
    </row>
    <row r="11" spans="2:8" ht="15.6" customHeight="1" thickTop="1">
      <c r="B11" s="15"/>
      <c r="C11" s="6"/>
      <c r="D11" s="6"/>
      <c r="E11" s="7"/>
      <c r="F11" s="17"/>
      <c r="G11" s="5"/>
      <c r="H11" s="6"/>
    </row>
    <row r="12" spans="2:8" ht="21">
      <c r="B12" s="56" t="s">
        <v>12</v>
      </c>
      <c r="C12" s="56"/>
      <c r="D12" s="56"/>
      <c r="E12" s="56"/>
      <c r="F12" s="56"/>
      <c r="G12" s="56"/>
      <c r="H12" s="56"/>
    </row>
    <row r="13" spans="2:8" ht="21.6" thickBot="1">
      <c r="B13" s="18"/>
      <c r="C13" s="18"/>
      <c r="D13" s="18"/>
      <c r="E13" s="18"/>
      <c r="F13" s="18"/>
      <c r="G13" s="18"/>
      <c r="H13" s="18"/>
    </row>
    <row r="14" spans="2:8" ht="16.2" thickBot="1">
      <c r="B14" s="19"/>
      <c r="C14" s="20"/>
      <c r="D14" s="21" t="s">
        <v>13</v>
      </c>
      <c r="E14" s="22"/>
      <c r="F14" s="1" t="s">
        <v>148</v>
      </c>
      <c r="G14" s="23" t="s">
        <v>14</v>
      </c>
      <c r="H14" s="24"/>
    </row>
    <row r="15" spans="2:8" ht="15" thickBot="1">
      <c r="B15" s="5"/>
      <c r="C15" s="6"/>
      <c r="D15" s="6"/>
      <c r="E15" s="7"/>
      <c r="F15" s="17"/>
      <c r="G15" s="23" t="s">
        <v>15</v>
      </c>
      <c r="H15" s="24"/>
    </row>
    <row r="16" spans="2:8" ht="15.6" thickTop="1" thickBot="1">
      <c r="B16" s="5"/>
      <c r="C16" s="6"/>
      <c r="D16" s="6"/>
      <c r="E16" s="7"/>
      <c r="F16" s="17"/>
      <c r="G16" s="23" t="s">
        <v>16</v>
      </c>
      <c r="H16" s="24"/>
    </row>
    <row r="17" spans="2:8" ht="15.6" thickTop="1" thickBot="1">
      <c r="B17" s="5"/>
      <c r="C17" s="6"/>
      <c r="D17" s="6"/>
      <c r="E17" s="7"/>
      <c r="F17" s="17"/>
      <c r="G17" s="23" t="s">
        <v>17</v>
      </c>
      <c r="H17" s="24"/>
    </row>
    <row r="18" spans="2:8" ht="15.6" thickTop="1" thickBot="1">
      <c r="B18" s="5"/>
      <c r="C18" s="6"/>
      <c r="D18" s="6"/>
      <c r="E18" s="7"/>
      <c r="F18" s="17"/>
      <c r="G18" s="23" t="s">
        <v>18</v>
      </c>
      <c r="H18" s="24"/>
    </row>
    <row r="19" spans="2:8" ht="15" thickTop="1">
      <c r="B19" s="25"/>
      <c r="C19" s="25"/>
      <c r="D19" s="25"/>
      <c r="E19" s="26"/>
      <c r="F19" s="27"/>
      <c r="G19" s="25"/>
      <c r="H19" s="25"/>
    </row>
    <row r="20" spans="2:8" ht="17.399999999999999">
      <c r="B20" s="52" t="s">
        <v>19</v>
      </c>
      <c r="C20" s="52"/>
      <c r="D20" s="52"/>
      <c r="E20" s="52"/>
      <c r="F20" s="52"/>
      <c r="G20" s="52"/>
      <c r="H20" s="52"/>
    </row>
    <row r="21" spans="2:8" ht="27.6">
      <c r="B21" s="28" t="s">
        <v>20</v>
      </c>
      <c r="C21" s="29" t="s">
        <v>21</v>
      </c>
      <c r="D21" s="29" t="s">
        <v>22</v>
      </c>
      <c r="E21" s="29"/>
      <c r="F21" s="29" t="s">
        <v>23</v>
      </c>
      <c r="G21" s="29" t="s">
        <v>24</v>
      </c>
      <c r="H21" s="29" t="s">
        <v>25</v>
      </c>
    </row>
    <row r="22" spans="2:8">
      <c r="B22" s="30" t="s">
        <v>26</v>
      </c>
      <c r="C22" s="10" t="s">
        <v>27</v>
      </c>
      <c r="D22" s="10">
        <v>220</v>
      </c>
      <c r="E22" s="31">
        <v>1.2</v>
      </c>
      <c r="F22" s="32">
        <f>IF(F$14="non",E22,E22+0.2)</f>
        <v>1.4</v>
      </c>
      <c r="G22" s="2"/>
      <c r="H22" s="33">
        <f>F22*G22</f>
        <v>0</v>
      </c>
    </row>
    <row r="23" spans="2:8">
      <c r="B23" s="30" t="s">
        <v>28</v>
      </c>
      <c r="C23" s="10" t="s">
        <v>29</v>
      </c>
      <c r="D23" s="10">
        <v>157</v>
      </c>
      <c r="E23" s="31">
        <v>1.2</v>
      </c>
      <c r="F23" s="32">
        <f t="shared" ref="F23:F29" si="0">IF(F$14="non",E23,E23+0.2)</f>
        <v>1.4</v>
      </c>
      <c r="G23" s="2"/>
      <c r="H23" s="33">
        <f t="shared" ref="H23:H29" si="1">F23*G23</f>
        <v>0</v>
      </c>
    </row>
    <row r="24" spans="2:8">
      <c r="B24" s="30" t="s">
        <v>30</v>
      </c>
      <c r="C24" s="10" t="s">
        <v>31</v>
      </c>
      <c r="D24" s="10">
        <v>185</v>
      </c>
      <c r="E24" s="31">
        <v>2</v>
      </c>
      <c r="F24" s="32">
        <f t="shared" si="0"/>
        <v>2.2000000000000002</v>
      </c>
      <c r="G24" s="2"/>
      <c r="H24" s="33">
        <f t="shared" si="1"/>
        <v>0</v>
      </c>
    </row>
    <row r="25" spans="2:8">
      <c r="B25" s="30" t="s">
        <v>32</v>
      </c>
      <c r="C25" s="10" t="s">
        <v>31</v>
      </c>
      <c r="D25" s="10">
        <v>160</v>
      </c>
      <c r="E25" s="31">
        <v>1.2</v>
      </c>
      <c r="F25" s="32">
        <f t="shared" si="0"/>
        <v>1.4</v>
      </c>
      <c r="G25" s="2"/>
      <c r="H25" s="33">
        <f t="shared" si="1"/>
        <v>0</v>
      </c>
    </row>
    <row r="26" spans="2:8">
      <c r="B26" s="30" t="s">
        <v>138</v>
      </c>
      <c r="C26" s="10"/>
      <c r="D26" s="10">
        <v>52</v>
      </c>
      <c r="E26" s="31">
        <v>2</v>
      </c>
      <c r="F26" s="32">
        <f t="shared" si="0"/>
        <v>2.2000000000000002</v>
      </c>
      <c r="G26" s="2"/>
      <c r="H26" s="33">
        <f t="shared" si="1"/>
        <v>0</v>
      </c>
    </row>
    <row r="27" spans="2:8">
      <c r="B27" s="30" t="s">
        <v>137</v>
      </c>
      <c r="C27" s="10"/>
      <c r="D27" s="10">
        <v>80</v>
      </c>
      <c r="E27" s="31">
        <v>2</v>
      </c>
      <c r="F27" s="32">
        <f t="shared" si="0"/>
        <v>2.2000000000000002</v>
      </c>
      <c r="G27" s="2"/>
      <c r="H27" s="33">
        <f t="shared" si="1"/>
        <v>0</v>
      </c>
    </row>
    <row r="28" spans="2:8">
      <c r="B28" s="45" t="s">
        <v>150</v>
      </c>
      <c r="C28" s="10"/>
      <c r="D28" s="10">
        <v>58</v>
      </c>
      <c r="E28" s="31">
        <v>1.2</v>
      </c>
      <c r="F28" s="32">
        <f t="shared" si="0"/>
        <v>1.4</v>
      </c>
      <c r="G28" s="2"/>
      <c r="H28" s="33">
        <f t="shared" si="1"/>
        <v>0</v>
      </c>
    </row>
    <row r="29" spans="2:8">
      <c r="B29" s="45" t="s">
        <v>151</v>
      </c>
      <c r="C29" s="10"/>
      <c r="D29" s="10">
        <v>50</v>
      </c>
      <c r="E29" s="31">
        <v>1.2</v>
      </c>
      <c r="F29" s="32">
        <f t="shared" si="0"/>
        <v>1.4</v>
      </c>
      <c r="G29" s="2"/>
      <c r="H29" s="33">
        <f t="shared" si="1"/>
        <v>0</v>
      </c>
    </row>
    <row r="30" spans="2:8">
      <c r="B30" s="5"/>
      <c r="C30" s="50"/>
      <c r="D30" s="50"/>
      <c r="E30" s="7"/>
      <c r="F30" s="34"/>
      <c r="G30" s="35" t="s">
        <v>33</v>
      </c>
      <c r="H30" s="36">
        <f>SUM(H22:H29)</f>
        <v>0</v>
      </c>
    </row>
    <row r="31" spans="2:8">
      <c r="B31" s="5"/>
      <c r="C31" s="50"/>
      <c r="D31" s="50"/>
      <c r="E31" s="7"/>
      <c r="F31" s="34"/>
      <c r="G31" s="37"/>
      <c r="H31" s="38"/>
    </row>
    <row r="32" spans="2:8" ht="17.399999999999999">
      <c r="B32" s="52" t="s">
        <v>34</v>
      </c>
      <c r="C32" s="52"/>
      <c r="D32" s="52"/>
      <c r="E32" s="52"/>
      <c r="F32" s="52"/>
      <c r="G32" s="52"/>
      <c r="H32" s="52"/>
    </row>
    <row r="33" spans="2:8" ht="27.6">
      <c r="B33" s="28" t="s">
        <v>20</v>
      </c>
      <c r="C33" s="29" t="s">
        <v>21</v>
      </c>
      <c r="D33" s="29" t="s">
        <v>22</v>
      </c>
      <c r="E33" s="29"/>
      <c r="F33" s="29" t="s">
        <v>23</v>
      </c>
      <c r="G33" s="29" t="s">
        <v>24</v>
      </c>
      <c r="H33" s="29" t="s">
        <v>25</v>
      </c>
    </row>
    <row r="34" spans="2:8">
      <c r="B34" s="30" t="s">
        <v>26</v>
      </c>
      <c r="C34" s="10" t="s">
        <v>29</v>
      </c>
      <c r="D34" s="10">
        <v>172</v>
      </c>
      <c r="E34" s="31">
        <v>1.2</v>
      </c>
      <c r="F34" s="32">
        <f>IF(F$14="non",E34,E34+0.2)</f>
        <v>1.4</v>
      </c>
      <c r="G34" s="2"/>
      <c r="H34" s="33">
        <f>F34*G34</f>
        <v>0</v>
      </c>
    </row>
    <row r="35" spans="2:8">
      <c r="B35" s="30" t="s">
        <v>28</v>
      </c>
      <c r="C35" s="10" t="s">
        <v>29</v>
      </c>
      <c r="D35" s="10">
        <v>151</v>
      </c>
      <c r="E35" s="31">
        <v>1.2</v>
      </c>
      <c r="F35" s="32">
        <f t="shared" ref="F35:F41" si="2">IF(F$14="non",E35,E35+0.2)</f>
        <v>1.4</v>
      </c>
      <c r="G35" s="2"/>
      <c r="H35" s="33">
        <f t="shared" ref="H35:H41" si="3">F35*G35</f>
        <v>0</v>
      </c>
    </row>
    <row r="36" spans="2:8">
      <c r="B36" s="30" t="s">
        <v>35</v>
      </c>
      <c r="C36" s="10" t="s">
        <v>31</v>
      </c>
      <c r="D36" s="10">
        <v>220</v>
      </c>
      <c r="E36" s="31">
        <v>2</v>
      </c>
      <c r="F36" s="32">
        <f t="shared" si="2"/>
        <v>2.2000000000000002</v>
      </c>
      <c r="G36" s="2"/>
      <c r="H36" s="33">
        <f t="shared" si="3"/>
        <v>0</v>
      </c>
    </row>
    <row r="37" spans="2:8">
      <c r="B37" s="30" t="s">
        <v>36</v>
      </c>
      <c r="C37" s="10" t="s">
        <v>31</v>
      </c>
      <c r="D37" s="10">
        <v>173</v>
      </c>
      <c r="E37" s="31">
        <v>1.2</v>
      </c>
      <c r="F37" s="32">
        <f t="shared" si="2"/>
        <v>1.4</v>
      </c>
      <c r="G37" s="2"/>
      <c r="H37" s="33">
        <f t="shared" si="3"/>
        <v>0</v>
      </c>
    </row>
    <row r="38" spans="2:8">
      <c r="B38" s="30" t="s">
        <v>138</v>
      </c>
      <c r="C38" s="10"/>
      <c r="D38" s="10">
        <v>60</v>
      </c>
      <c r="E38" s="31">
        <v>2</v>
      </c>
      <c r="F38" s="32">
        <f t="shared" si="2"/>
        <v>2.2000000000000002</v>
      </c>
      <c r="G38" s="2"/>
      <c r="H38" s="33">
        <f t="shared" si="3"/>
        <v>0</v>
      </c>
    </row>
    <row r="39" spans="2:8">
      <c r="B39" s="30" t="s">
        <v>137</v>
      </c>
      <c r="C39" s="10"/>
      <c r="D39" s="10">
        <v>55</v>
      </c>
      <c r="E39" s="31">
        <v>2</v>
      </c>
      <c r="F39" s="32">
        <f t="shared" si="2"/>
        <v>2.2000000000000002</v>
      </c>
      <c r="G39" s="2"/>
      <c r="H39" s="33">
        <f t="shared" si="3"/>
        <v>0</v>
      </c>
    </row>
    <row r="40" spans="2:8">
      <c r="B40" s="45" t="s">
        <v>150</v>
      </c>
      <c r="C40" s="10"/>
      <c r="D40" s="10">
        <v>22</v>
      </c>
      <c r="E40" s="31">
        <v>1.2</v>
      </c>
      <c r="F40" s="32">
        <f t="shared" si="2"/>
        <v>1.4</v>
      </c>
      <c r="G40" s="2"/>
      <c r="H40" s="33">
        <f t="shared" si="3"/>
        <v>0</v>
      </c>
    </row>
    <row r="41" spans="2:8">
      <c r="B41" s="45" t="s">
        <v>151</v>
      </c>
      <c r="C41" s="10"/>
      <c r="D41" s="10">
        <v>20</v>
      </c>
      <c r="E41" s="31">
        <v>1.2</v>
      </c>
      <c r="F41" s="32">
        <f t="shared" si="2"/>
        <v>1.4</v>
      </c>
      <c r="G41" s="2"/>
      <c r="H41" s="33">
        <f t="shared" si="3"/>
        <v>0</v>
      </c>
    </row>
    <row r="42" spans="2:8">
      <c r="B42" s="5"/>
      <c r="C42" s="50"/>
      <c r="D42" s="50"/>
      <c r="E42" s="39"/>
      <c r="F42" s="17"/>
      <c r="G42" s="35" t="s">
        <v>33</v>
      </c>
      <c r="H42" s="36">
        <f>SUM(H34:H41)</f>
        <v>0</v>
      </c>
    </row>
    <row r="43" spans="2:8">
      <c r="B43" s="5"/>
      <c r="C43" s="50"/>
      <c r="D43" s="50"/>
      <c r="E43" s="7"/>
      <c r="F43" s="34"/>
      <c r="G43" s="37"/>
      <c r="H43" s="38"/>
    </row>
    <row r="44" spans="2:8" ht="17.399999999999999">
      <c r="B44" s="52" t="s">
        <v>37</v>
      </c>
      <c r="C44" s="52"/>
      <c r="D44" s="52"/>
      <c r="E44" s="52"/>
      <c r="F44" s="52"/>
      <c r="G44" s="52"/>
      <c r="H44" s="52"/>
    </row>
    <row r="45" spans="2:8" ht="27.6">
      <c r="B45" s="28" t="s">
        <v>20</v>
      </c>
      <c r="C45" s="29" t="s">
        <v>21</v>
      </c>
      <c r="D45" s="29" t="s">
        <v>22</v>
      </c>
      <c r="E45" s="29"/>
      <c r="F45" s="29" t="s">
        <v>23</v>
      </c>
      <c r="G45" s="29" t="s">
        <v>24</v>
      </c>
      <c r="H45" s="29" t="s">
        <v>25</v>
      </c>
    </row>
    <row r="46" spans="2:8">
      <c r="B46" s="30" t="s">
        <v>38</v>
      </c>
      <c r="C46" s="10" t="s">
        <v>39</v>
      </c>
      <c r="D46" s="10">
        <v>209</v>
      </c>
      <c r="E46" s="31">
        <v>1.2</v>
      </c>
      <c r="F46" s="32">
        <f t="shared" ref="F46:F49" si="4">IF(F$14="non",E46,E46+0.2)</f>
        <v>1.4</v>
      </c>
      <c r="G46" s="2"/>
      <c r="H46" s="33">
        <f>F46*G46</f>
        <v>0</v>
      </c>
    </row>
    <row r="47" spans="2:8">
      <c r="B47" s="30" t="s">
        <v>40</v>
      </c>
      <c r="C47" s="10" t="s">
        <v>39</v>
      </c>
      <c r="D47" s="10">
        <v>228</v>
      </c>
      <c r="E47" s="31">
        <v>1.2</v>
      </c>
      <c r="F47" s="32">
        <f t="shared" si="4"/>
        <v>1.4</v>
      </c>
      <c r="G47" s="2"/>
      <c r="H47" s="33">
        <f t="shared" ref="H47:H60" si="5">F47*G47</f>
        <v>0</v>
      </c>
    </row>
    <row r="48" spans="2:8">
      <c r="B48" s="30" t="s">
        <v>41</v>
      </c>
      <c r="C48" s="10" t="s">
        <v>39</v>
      </c>
      <c r="D48" s="10">
        <v>197</v>
      </c>
      <c r="E48" s="31">
        <v>1.2</v>
      </c>
      <c r="F48" s="32">
        <f t="shared" si="4"/>
        <v>1.4</v>
      </c>
      <c r="G48" s="2"/>
      <c r="H48" s="33">
        <f t="shared" si="5"/>
        <v>0</v>
      </c>
    </row>
    <row r="49" spans="2:8">
      <c r="B49" s="45" t="s">
        <v>152</v>
      </c>
      <c r="C49" s="10"/>
      <c r="D49" s="10">
        <v>121</v>
      </c>
      <c r="E49" s="31">
        <v>1.5</v>
      </c>
      <c r="F49" s="32">
        <f t="shared" si="4"/>
        <v>1.7</v>
      </c>
      <c r="G49" s="2"/>
      <c r="H49" s="33">
        <f t="shared" si="5"/>
        <v>0</v>
      </c>
    </row>
    <row r="50" spans="2:8">
      <c r="B50" s="40" t="s">
        <v>42</v>
      </c>
      <c r="C50" s="50"/>
      <c r="D50" s="50"/>
      <c r="E50" s="7"/>
      <c r="F50" s="17"/>
      <c r="G50" s="58"/>
      <c r="H50" s="5"/>
    </row>
    <row r="51" spans="2:8">
      <c r="B51" s="30" t="s">
        <v>43</v>
      </c>
      <c r="C51" s="10" t="s">
        <v>39</v>
      </c>
      <c r="D51" s="10">
        <v>71</v>
      </c>
      <c r="E51" s="31">
        <v>1.2</v>
      </c>
      <c r="F51" s="32">
        <f t="shared" ref="F51:F60" si="6">IF(F$14="non",E51,E51+0.2)</f>
        <v>1.4</v>
      </c>
      <c r="G51" s="2"/>
      <c r="H51" s="33">
        <f t="shared" si="5"/>
        <v>0</v>
      </c>
    </row>
    <row r="52" spans="2:8">
      <c r="B52" s="30" t="s">
        <v>44</v>
      </c>
      <c r="C52" s="10" t="s">
        <v>39</v>
      </c>
      <c r="D52" s="10">
        <v>30</v>
      </c>
      <c r="E52" s="31">
        <v>1.2</v>
      </c>
      <c r="F52" s="32">
        <f t="shared" si="6"/>
        <v>1.4</v>
      </c>
      <c r="G52" s="2"/>
      <c r="H52" s="33">
        <f t="shared" si="5"/>
        <v>0</v>
      </c>
    </row>
    <row r="53" spans="2:8">
      <c r="B53" s="30" t="s">
        <v>153</v>
      </c>
      <c r="C53" s="10" t="s">
        <v>39</v>
      </c>
      <c r="D53" s="10">
        <v>43</v>
      </c>
      <c r="E53" s="31">
        <v>1.2</v>
      </c>
      <c r="F53" s="32">
        <f t="shared" si="6"/>
        <v>1.4</v>
      </c>
      <c r="G53" s="2"/>
      <c r="H53" s="33">
        <f t="shared" si="5"/>
        <v>0</v>
      </c>
    </row>
    <row r="54" spans="2:8">
      <c r="B54" s="30" t="s">
        <v>45</v>
      </c>
      <c r="C54" s="10" t="s">
        <v>39</v>
      </c>
      <c r="D54" s="10">
        <v>79</v>
      </c>
      <c r="E54" s="31">
        <v>1.2</v>
      </c>
      <c r="F54" s="32">
        <f t="shared" si="6"/>
        <v>1.4</v>
      </c>
      <c r="G54" s="2"/>
      <c r="H54" s="33">
        <f t="shared" si="5"/>
        <v>0</v>
      </c>
    </row>
    <row r="55" spans="2:8">
      <c r="B55" s="30" t="s">
        <v>46</v>
      </c>
      <c r="C55" s="10" t="s">
        <v>39</v>
      </c>
      <c r="D55" s="10">
        <v>98</v>
      </c>
      <c r="E55" s="31">
        <v>1.2</v>
      </c>
      <c r="F55" s="32">
        <f t="shared" si="6"/>
        <v>1.4</v>
      </c>
      <c r="G55" s="2"/>
      <c r="H55" s="33">
        <f t="shared" si="5"/>
        <v>0</v>
      </c>
    </row>
    <row r="56" spans="2:8">
      <c r="B56" s="30" t="s">
        <v>47</v>
      </c>
      <c r="C56" s="10" t="s">
        <v>39</v>
      </c>
      <c r="D56" s="10">
        <v>51</v>
      </c>
      <c r="E56" s="31">
        <v>1.2</v>
      </c>
      <c r="F56" s="32">
        <f t="shared" si="6"/>
        <v>1.4</v>
      </c>
      <c r="G56" s="2"/>
      <c r="H56" s="33">
        <f t="shared" si="5"/>
        <v>0</v>
      </c>
    </row>
    <row r="57" spans="2:8">
      <c r="B57" s="30" t="s">
        <v>48</v>
      </c>
      <c r="C57" s="10"/>
      <c r="D57" s="10">
        <v>106</v>
      </c>
      <c r="E57" s="31">
        <v>1.2</v>
      </c>
      <c r="F57" s="32">
        <f t="shared" si="6"/>
        <v>1.4</v>
      </c>
      <c r="G57" s="2"/>
      <c r="H57" s="33">
        <f t="shared" si="5"/>
        <v>0</v>
      </c>
    </row>
    <row r="58" spans="2:8">
      <c r="B58" s="45" t="s">
        <v>139</v>
      </c>
      <c r="C58" s="10"/>
      <c r="D58" s="46">
        <v>101</v>
      </c>
      <c r="E58" s="31">
        <v>1.2</v>
      </c>
      <c r="F58" s="32">
        <f t="shared" si="6"/>
        <v>1.4</v>
      </c>
      <c r="G58" s="2"/>
      <c r="H58" s="33">
        <f t="shared" si="5"/>
        <v>0</v>
      </c>
    </row>
    <row r="59" spans="2:8">
      <c r="B59" s="45" t="s">
        <v>154</v>
      </c>
      <c r="C59" s="10"/>
      <c r="D59" s="10">
        <v>37</v>
      </c>
      <c r="E59" s="31">
        <v>1.2</v>
      </c>
      <c r="F59" s="32">
        <f t="shared" si="6"/>
        <v>1.4</v>
      </c>
      <c r="G59" s="2"/>
      <c r="H59" s="33">
        <f t="shared" si="5"/>
        <v>0</v>
      </c>
    </row>
    <row r="60" spans="2:8">
      <c r="B60" s="45" t="s">
        <v>155</v>
      </c>
      <c r="C60" s="10"/>
      <c r="D60" s="10">
        <v>36</v>
      </c>
      <c r="E60" s="31">
        <v>1.2</v>
      </c>
      <c r="F60" s="32">
        <f t="shared" si="6"/>
        <v>1.4</v>
      </c>
      <c r="G60" s="2"/>
      <c r="H60" s="33">
        <f t="shared" si="5"/>
        <v>0</v>
      </c>
    </row>
    <row r="61" spans="2:8">
      <c r="B61" s="51"/>
      <c r="C61" s="47"/>
      <c r="D61" s="47"/>
      <c r="E61" s="48"/>
      <c r="F61" s="49"/>
      <c r="G61" s="35" t="s">
        <v>33</v>
      </c>
      <c r="H61" s="36">
        <f>SUM(H51:H60)+SUM(H46:H49)</f>
        <v>0</v>
      </c>
    </row>
    <row r="62" spans="2:8">
      <c r="B62" s="5"/>
      <c r="C62" s="50"/>
      <c r="D62" s="50"/>
      <c r="E62" s="7"/>
      <c r="F62" s="34"/>
      <c r="G62" s="37"/>
      <c r="H62" s="38"/>
    </row>
    <row r="63" spans="2:8" ht="17.399999999999999">
      <c r="B63" s="52" t="s">
        <v>49</v>
      </c>
      <c r="C63" s="52"/>
      <c r="D63" s="52"/>
      <c r="E63" s="52"/>
      <c r="F63" s="52"/>
      <c r="G63" s="52"/>
      <c r="H63" s="52"/>
    </row>
    <row r="64" spans="2:8" ht="27.6">
      <c r="B64" s="28" t="s">
        <v>20</v>
      </c>
      <c r="C64" s="29" t="s">
        <v>21</v>
      </c>
      <c r="D64" s="29" t="s">
        <v>22</v>
      </c>
      <c r="E64" s="29"/>
      <c r="F64" s="29" t="s">
        <v>23</v>
      </c>
      <c r="G64" s="29" t="s">
        <v>24</v>
      </c>
      <c r="H64" s="29" t="s">
        <v>25</v>
      </c>
    </row>
    <row r="65" spans="2:8">
      <c r="B65" s="30" t="s">
        <v>50</v>
      </c>
      <c r="C65" s="10" t="s">
        <v>51</v>
      </c>
      <c r="D65" s="10">
        <v>303</v>
      </c>
      <c r="E65" s="31">
        <v>0.6</v>
      </c>
      <c r="F65" s="32">
        <f t="shared" ref="F65:F70" si="7">IF(F$14="non",E65,E65+0.2)</f>
        <v>0.8</v>
      </c>
      <c r="G65" s="2"/>
      <c r="H65" s="33">
        <f>F65*G65</f>
        <v>0</v>
      </c>
    </row>
    <row r="66" spans="2:8">
      <c r="B66" s="30" t="s">
        <v>52</v>
      </c>
      <c r="C66" s="10" t="s">
        <v>51</v>
      </c>
      <c r="D66" s="10">
        <v>159</v>
      </c>
      <c r="E66" s="31">
        <v>0.6</v>
      </c>
      <c r="F66" s="32">
        <f t="shared" si="7"/>
        <v>0.8</v>
      </c>
      <c r="G66" s="2"/>
      <c r="H66" s="33">
        <f t="shared" ref="H66:H70" si="8">F66*G66</f>
        <v>0</v>
      </c>
    </row>
    <row r="67" spans="2:8">
      <c r="B67" s="30" t="s">
        <v>53</v>
      </c>
      <c r="C67" s="10" t="s">
        <v>51</v>
      </c>
      <c r="D67" s="10">
        <v>81</v>
      </c>
      <c r="E67" s="31">
        <v>0.6</v>
      </c>
      <c r="F67" s="32">
        <f t="shared" si="7"/>
        <v>0.8</v>
      </c>
      <c r="G67" s="2"/>
      <c r="H67" s="33">
        <f t="shared" si="8"/>
        <v>0</v>
      </c>
    </row>
    <row r="68" spans="2:8">
      <c r="B68" s="30" t="s">
        <v>54</v>
      </c>
      <c r="C68" s="10" t="s">
        <v>51</v>
      </c>
      <c r="D68" s="10">
        <v>178</v>
      </c>
      <c r="E68" s="31">
        <v>0.6</v>
      </c>
      <c r="F68" s="32">
        <f t="shared" si="7"/>
        <v>0.8</v>
      </c>
      <c r="G68" s="2"/>
      <c r="H68" s="33">
        <f t="shared" si="8"/>
        <v>0</v>
      </c>
    </row>
    <row r="69" spans="2:8">
      <c r="B69" s="30" t="s">
        <v>55</v>
      </c>
      <c r="C69" s="10" t="s">
        <v>51</v>
      </c>
      <c r="D69" s="10">
        <v>278</v>
      </c>
      <c r="E69" s="31">
        <v>0.8</v>
      </c>
      <c r="F69" s="32">
        <f t="shared" si="7"/>
        <v>1</v>
      </c>
      <c r="G69" s="2"/>
      <c r="H69" s="33">
        <f t="shared" si="8"/>
        <v>0</v>
      </c>
    </row>
    <row r="70" spans="2:8">
      <c r="B70" s="45" t="s">
        <v>156</v>
      </c>
      <c r="C70" s="10"/>
      <c r="D70" s="10">
        <v>81</v>
      </c>
      <c r="E70" s="31">
        <v>0.6</v>
      </c>
      <c r="F70" s="32">
        <f t="shared" si="7"/>
        <v>0.8</v>
      </c>
      <c r="G70" s="2"/>
      <c r="H70" s="33">
        <f t="shared" si="8"/>
        <v>0</v>
      </c>
    </row>
    <row r="71" spans="2:8">
      <c r="B71" s="51"/>
      <c r="C71" s="47"/>
      <c r="D71" s="47"/>
      <c r="E71" s="48"/>
      <c r="F71" s="49"/>
      <c r="G71" s="35" t="s">
        <v>33</v>
      </c>
      <c r="H71" s="36">
        <f>SUM(H65:H70)</f>
        <v>0</v>
      </c>
    </row>
    <row r="72" spans="2:8">
      <c r="B72" s="5"/>
      <c r="C72" s="50"/>
      <c r="D72" s="50"/>
      <c r="E72" s="7"/>
      <c r="F72" s="34"/>
      <c r="G72" s="37"/>
      <c r="H72" s="38"/>
    </row>
    <row r="73" spans="2:8" ht="17.399999999999999">
      <c r="B73" s="52" t="s">
        <v>56</v>
      </c>
      <c r="C73" s="52"/>
      <c r="D73" s="52"/>
      <c r="E73" s="52"/>
      <c r="F73" s="52"/>
      <c r="G73" s="52"/>
      <c r="H73" s="52"/>
    </row>
    <row r="74" spans="2:8" ht="27.6">
      <c r="B74" s="28" t="s">
        <v>20</v>
      </c>
      <c r="C74" s="29" t="s">
        <v>21</v>
      </c>
      <c r="D74" s="29" t="s">
        <v>22</v>
      </c>
      <c r="E74" s="29"/>
      <c r="F74" s="29" t="s">
        <v>23</v>
      </c>
      <c r="G74" s="29" t="s">
        <v>24</v>
      </c>
      <c r="H74" s="29" t="s">
        <v>25</v>
      </c>
    </row>
    <row r="75" spans="2:8">
      <c r="B75" s="30" t="s">
        <v>57</v>
      </c>
      <c r="C75" s="10" t="s">
        <v>51</v>
      </c>
      <c r="D75" s="10">
        <v>18</v>
      </c>
      <c r="E75" s="31">
        <v>1.2</v>
      </c>
      <c r="F75" s="32">
        <f t="shared" ref="F75:F78" si="9">IF(F$14="non",E75,E75+0.2)</f>
        <v>1.4</v>
      </c>
      <c r="G75" s="2"/>
      <c r="H75" s="33">
        <f>F75*G75</f>
        <v>0</v>
      </c>
    </row>
    <row r="76" spans="2:8">
      <c r="B76" s="30" t="s">
        <v>58</v>
      </c>
      <c r="C76" s="10"/>
      <c r="D76" s="10">
        <v>21</v>
      </c>
      <c r="E76" s="31">
        <v>1.2</v>
      </c>
      <c r="F76" s="32">
        <f t="shared" si="9"/>
        <v>1.4</v>
      </c>
      <c r="G76" s="2"/>
      <c r="H76" s="33">
        <f t="shared" ref="H76:H78" si="10">F76*G76</f>
        <v>0</v>
      </c>
    </row>
    <row r="77" spans="2:8">
      <c r="B77" s="30" t="s">
        <v>59</v>
      </c>
      <c r="C77" s="10"/>
      <c r="D77" s="10">
        <v>4</v>
      </c>
      <c r="E77" s="31">
        <v>1.2</v>
      </c>
      <c r="F77" s="32">
        <f t="shared" si="9"/>
        <v>1.4</v>
      </c>
      <c r="G77" s="2"/>
      <c r="H77" s="33">
        <f t="shared" si="10"/>
        <v>0</v>
      </c>
    </row>
    <row r="78" spans="2:8">
      <c r="B78" s="30" t="s">
        <v>60</v>
      </c>
      <c r="C78" s="10"/>
      <c r="D78" s="10">
        <v>5</v>
      </c>
      <c r="E78" s="31">
        <v>1.2</v>
      </c>
      <c r="F78" s="32">
        <f t="shared" si="9"/>
        <v>1.4</v>
      </c>
      <c r="G78" s="2"/>
      <c r="H78" s="33">
        <f t="shared" si="10"/>
        <v>0</v>
      </c>
    </row>
    <row r="79" spans="2:8">
      <c r="B79" s="5"/>
      <c r="C79" s="50"/>
      <c r="D79" s="50"/>
      <c r="E79" s="7"/>
      <c r="F79" s="17"/>
      <c r="G79" s="35" t="s">
        <v>33</v>
      </c>
      <c r="H79" s="36">
        <f>SUM(H75:H78)</f>
        <v>0</v>
      </c>
    </row>
    <row r="80" spans="2:8">
      <c r="B80" s="5"/>
      <c r="C80" s="50"/>
      <c r="D80" s="50"/>
      <c r="E80" s="7"/>
      <c r="F80" s="34"/>
      <c r="G80" s="37"/>
      <c r="H80" s="38"/>
    </row>
    <row r="81" spans="2:8" ht="17.399999999999999">
      <c r="B81" s="52" t="s">
        <v>61</v>
      </c>
      <c r="C81" s="52"/>
      <c r="D81" s="52"/>
      <c r="E81" s="52"/>
      <c r="F81" s="52"/>
      <c r="G81" s="52"/>
      <c r="H81" s="52"/>
    </row>
    <row r="82" spans="2:8" ht="27.6">
      <c r="B82" s="28" t="s">
        <v>20</v>
      </c>
      <c r="C82" s="29" t="s">
        <v>21</v>
      </c>
      <c r="D82" s="29" t="s">
        <v>22</v>
      </c>
      <c r="E82" s="29"/>
      <c r="F82" s="29" t="s">
        <v>23</v>
      </c>
      <c r="G82" s="29" t="s">
        <v>24</v>
      </c>
      <c r="H82" s="29" t="s">
        <v>25</v>
      </c>
    </row>
    <row r="83" spans="2:8">
      <c r="B83" s="30" t="s">
        <v>26</v>
      </c>
      <c r="C83" s="10" t="s">
        <v>62</v>
      </c>
      <c r="D83" s="10">
        <v>152</v>
      </c>
      <c r="E83" s="31">
        <v>1.5</v>
      </c>
      <c r="F83" s="32">
        <f t="shared" ref="F83:F84" si="11">IF(F$14="non",E83,E83+0.2)</f>
        <v>1.7</v>
      </c>
      <c r="G83" s="2"/>
      <c r="H83" s="33">
        <f>F83*G83</f>
        <v>0</v>
      </c>
    </row>
    <row r="84" spans="2:8">
      <c r="B84" s="30" t="s">
        <v>28</v>
      </c>
      <c r="C84" s="10" t="s">
        <v>62</v>
      </c>
      <c r="D84" s="10">
        <v>109</v>
      </c>
      <c r="E84" s="31">
        <v>1.5</v>
      </c>
      <c r="F84" s="32">
        <f t="shared" si="11"/>
        <v>1.7</v>
      </c>
      <c r="G84" s="2"/>
      <c r="H84" s="33">
        <f>F84*G84</f>
        <v>0</v>
      </c>
    </row>
    <row r="85" spans="2:8">
      <c r="B85" s="5"/>
      <c r="C85" s="50"/>
      <c r="D85" s="50"/>
      <c r="E85" s="7"/>
      <c r="F85" s="17"/>
      <c r="G85" s="35" t="s">
        <v>33</v>
      </c>
      <c r="H85" s="36">
        <f>SUM(H83:H84)</f>
        <v>0</v>
      </c>
    </row>
    <row r="86" spans="2:8">
      <c r="B86" s="5"/>
      <c r="C86" s="50"/>
      <c r="D86" s="50"/>
      <c r="E86" s="7"/>
      <c r="F86" s="34"/>
      <c r="G86" s="37"/>
      <c r="H86" s="38"/>
    </row>
    <row r="87" spans="2:8" ht="17.399999999999999">
      <c r="B87" s="52" t="s">
        <v>63</v>
      </c>
      <c r="C87" s="52"/>
      <c r="D87" s="52"/>
      <c r="E87" s="52"/>
      <c r="F87" s="52"/>
      <c r="G87" s="52"/>
      <c r="H87" s="52"/>
    </row>
    <row r="88" spans="2:8" ht="27.6">
      <c r="B88" s="28" t="s">
        <v>20</v>
      </c>
      <c r="C88" s="29" t="s">
        <v>21</v>
      </c>
      <c r="D88" s="29" t="s">
        <v>22</v>
      </c>
      <c r="E88" s="29"/>
      <c r="F88" s="29" t="s">
        <v>23</v>
      </c>
      <c r="G88" s="29" t="s">
        <v>24</v>
      </c>
      <c r="H88" s="29" t="s">
        <v>25</v>
      </c>
    </row>
    <row r="89" spans="2:8">
      <c r="B89" s="30" t="s">
        <v>64</v>
      </c>
      <c r="C89" s="10" t="s">
        <v>65</v>
      </c>
      <c r="D89" s="10">
        <v>14</v>
      </c>
      <c r="E89" s="31">
        <v>4</v>
      </c>
      <c r="F89" s="32">
        <f t="shared" ref="F89:F93" si="12">IF(F$14="non",E89,E89+0.2)</f>
        <v>4.2</v>
      </c>
      <c r="G89" s="2"/>
      <c r="H89" s="33">
        <f>F89*G89</f>
        <v>0</v>
      </c>
    </row>
    <row r="90" spans="2:8">
      <c r="B90" s="30" t="s">
        <v>66</v>
      </c>
      <c r="C90" s="10" t="s">
        <v>65</v>
      </c>
      <c r="D90" s="10">
        <v>19</v>
      </c>
      <c r="E90" s="31">
        <v>4</v>
      </c>
      <c r="F90" s="32">
        <f t="shared" si="12"/>
        <v>4.2</v>
      </c>
      <c r="G90" s="2"/>
      <c r="H90" s="33">
        <f t="shared" ref="H90:H93" si="13">F90*G90</f>
        <v>0</v>
      </c>
    </row>
    <row r="91" spans="2:8">
      <c r="B91" s="30" t="s">
        <v>67</v>
      </c>
      <c r="C91" s="10" t="s">
        <v>65</v>
      </c>
      <c r="D91" s="10">
        <v>17</v>
      </c>
      <c r="E91" s="31">
        <v>3</v>
      </c>
      <c r="F91" s="32">
        <f t="shared" si="12"/>
        <v>3.2</v>
      </c>
      <c r="G91" s="2"/>
      <c r="H91" s="33">
        <f t="shared" si="13"/>
        <v>0</v>
      </c>
    </row>
    <row r="92" spans="2:8">
      <c r="B92" s="30" t="s">
        <v>68</v>
      </c>
      <c r="C92" s="10" t="s">
        <v>65</v>
      </c>
      <c r="D92" s="10">
        <v>6</v>
      </c>
      <c r="E92" s="31">
        <v>4</v>
      </c>
      <c r="F92" s="32">
        <f t="shared" si="12"/>
        <v>4.2</v>
      </c>
      <c r="G92" s="2"/>
      <c r="H92" s="33">
        <f t="shared" si="13"/>
        <v>0</v>
      </c>
    </row>
    <row r="93" spans="2:8">
      <c r="B93" s="30" t="s">
        <v>69</v>
      </c>
      <c r="C93" s="10"/>
      <c r="D93" s="10">
        <v>11</v>
      </c>
      <c r="E93" s="31">
        <v>3</v>
      </c>
      <c r="F93" s="32">
        <f t="shared" si="12"/>
        <v>3.2</v>
      </c>
      <c r="G93" s="2"/>
      <c r="H93" s="33">
        <f t="shared" si="13"/>
        <v>0</v>
      </c>
    </row>
    <row r="94" spans="2:8">
      <c r="B94" s="5"/>
      <c r="C94" s="50"/>
      <c r="D94" s="50"/>
      <c r="E94" s="7"/>
      <c r="F94" s="17"/>
      <c r="G94" s="35" t="s">
        <v>33</v>
      </c>
      <c r="H94" s="36">
        <f>SUM(H89:H93)</f>
        <v>0</v>
      </c>
    </row>
    <row r="95" spans="2:8">
      <c r="B95" s="5"/>
      <c r="C95" s="50"/>
      <c r="D95" s="50"/>
      <c r="E95" s="7"/>
      <c r="F95" s="34"/>
      <c r="G95" s="37"/>
      <c r="H95" s="38"/>
    </row>
    <row r="96" spans="2:8" ht="17.399999999999999">
      <c r="B96" s="52" t="s">
        <v>70</v>
      </c>
      <c r="C96" s="52"/>
      <c r="D96" s="52"/>
      <c r="E96" s="52"/>
      <c r="F96" s="52"/>
      <c r="G96" s="52"/>
      <c r="H96" s="52"/>
    </row>
    <row r="97" spans="2:8" ht="27.6">
      <c r="B97" s="28" t="s">
        <v>20</v>
      </c>
      <c r="C97" s="29" t="s">
        <v>21</v>
      </c>
      <c r="D97" s="29" t="s">
        <v>22</v>
      </c>
      <c r="E97" s="29"/>
      <c r="F97" s="29" t="s">
        <v>23</v>
      </c>
      <c r="G97" s="29" t="s">
        <v>24</v>
      </c>
      <c r="H97" s="29" t="s">
        <v>25</v>
      </c>
    </row>
    <row r="98" spans="2:8">
      <c r="B98" s="30" t="s">
        <v>71</v>
      </c>
      <c r="C98" s="10" t="s">
        <v>72</v>
      </c>
      <c r="D98" s="10">
        <v>16</v>
      </c>
      <c r="E98" s="31">
        <v>1.5</v>
      </c>
      <c r="F98" s="32">
        <f t="shared" ref="F98:F99" si="14">IF(F$14="non",E98,E98+0.2)</f>
        <v>1.7</v>
      </c>
      <c r="G98" s="2"/>
      <c r="H98" s="33">
        <f>F98*G98</f>
        <v>0</v>
      </c>
    </row>
    <row r="99" spans="2:8">
      <c r="B99" s="30" t="s">
        <v>73</v>
      </c>
      <c r="C99" s="10" t="s">
        <v>72</v>
      </c>
      <c r="D99" s="10">
        <v>31</v>
      </c>
      <c r="E99" s="31">
        <v>1.5</v>
      </c>
      <c r="F99" s="32">
        <f t="shared" si="14"/>
        <v>1.7</v>
      </c>
      <c r="G99" s="2"/>
      <c r="H99" s="33">
        <f>F99*G99</f>
        <v>0</v>
      </c>
    </row>
    <row r="100" spans="2:8">
      <c r="B100" s="5"/>
      <c r="C100" s="50"/>
      <c r="D100" s="50"/>
      <c r="E100" s="7"/>
      <c r="F100" s="17"/>
      <c r="G100" s="35" t="s">
        <v>33</v>
      </c>
      <c r="H100" s="36">
        <f>SUM(H98:H99)</f>
        <v>0</v>
      </c>
    </row>
    <row r="101" spans="2:8">
      <c r="B101" s="5"/>
      <c r="C101" s="50"/>
      <c r="D101" s="50"/>
      <c r="E101" s="7"/>
      <c r="F101" s="34"/>
      <c r="G101" s="37"/>
      <c r="H101" s="38"/>
    </row>
    <row r="102" spans="2:8" ht="17.399999999999999">
      <c r="B102" s="52" t="s">
        <v>74</v>
      </c>
      <c r="C102" s="52"/>
      <c r="D102" s="52"/>
      <c r="E102" s="52"/>
      <c r="F102" s="52"/>
      <c r="G102" s="52"/>
      <c r="H102" s="52"/>
    </row>
    <row r="103" spans="2:8" ht="27.6">
      <c r="B103" s="28" t="s">
        <v>20</v>
      </c>
      <c r="C103" s="29" t="s">
        <v>21</v>
      </c>
      <c r="D103" s="29" t="s">
        <v>22</v>
      </c>
      <c r="E103" s="29"/>
      <c r="F103" s="29" t="s">
        <v>23</v>
      </c>
      <c r="G103" s="29" t="s">
        <v>24</v>
      </c>
      <c r="H103" s="29" t="s">
        <v>25</v>
      </c>
    </row>
    <row r="104" spans="2:8">
      <c r="B104" s="30" t="s">
        <v>75</v>
      </c>
      <c r="C104" s="10" t="s">
        <v>72</v>
      </c>
      <c r="D104" s="10">
        <v>17</v>
      </c>
      <c r="E104" s="31">
        <v>2</v>
      </c>
      <c r="F104" s="32">
        <f t="shared" ref="F104:F122" si="15">IF(F$14="non",E104,E104+0.2)</f>
        <v>2.2000000000000002</v>
      </c>
      <c r="G104" s="2"/>
      <c r="H104" s="33">
        <f>F104*G104</f>
        <v>0</v>
      </c>
    </row>
    <row r="105" spans="2:8">
      <c r="B105" s="30" t="s">
        <v>76</v>
      </c>
      <c r="C105" s="10"/>
      <c r="D105" s="10">
        <v>5</v>
      </c>
      <c r="E105" s="31">
        <v>4</v>
      </c>
      <c r="F105" s="32">
        <f t="shared" si="15"/>
        <v>4.2</v>
      </c>
      <c r="G105" s="2"/>
      <c r="H105" s="33">
        <f>F105*G105</f>
        <v>0</v>
      </c>
    </row>
    <row r="106" spans="2:8">
      <c r="B106" s="30" t="s">
        <v>77</v>
      </c>
      <c r="C106" s="10" t="s">
        <v>72</v>
      </c>
      <c r="D106" s="10">
        <v>12</v>
      </c>
      <c r="E106" s="31">
        <v>4</v>
      </c>
      <c r="F106" s="32">
        <f t="shared" si="15"/>
        <v>4.2</v>
      </c>
      <c r="G106" s="2"/>
      <c r="H106" s="33">
        <f t="shared" ref="H106:H122" si="16">F106*G106</f>
        <v>0</v>
      </c>
    </row>
    <row r="107" spans="2:8">
      <c r="B107" s="30" t="s">
        <v>78</v>
      </c>
      <c r="C107" s="10" t="s">
        <v>72</v>
      </c>
      <c r="D107" s="10">
        <v>23</v>
      </c>
      <c r="E107" s="31">
        <v>4</v>
      </c>
      <c r="F107" s="32">
        <f t="shared" si="15"/>
        <v>4.2</v>
      </c>
      <c r="G107" s="2"/>
      <c r="H107" s="33">
        <f t="shared" si="16"/>
        <v>0</v>
      </c>
    </row>
    <row r="108" spans="2:8">
      <c r="B108" s="30" t="s">
        <v>79</v>
      </c>
      <c r="C108" s="10"/>
      <c r="D108" s="10">
        <v>3</v>
      </c>
      <c r="E108" s="31">
        <v>4</v>
      </c>
      <c r="F108" s="32">
        <f t="shared" si="15"/>
        <v>4.2</v>
      </c>
      <c r="G108" s="2"/>
      <c r="H108" s="33">
        <f t="shared" si="16"/>
        <v>0</v>
      </c>
    </row>
    <row r="109" spans="2:8">
      <c r="B109" s="30" t="s">
        <v>80</v>
      </c>
      <c r="C109" s="10"/>
      <c r="D109" s="10">
        <v>14</v>
      </c>
      <c r="E109" s="31">
        <v>4</v>
      </c>
      <c r="F109" s="32">
        <f t="shared" si="15"/>
        <v>4.2</v>
      </c>
      <c r="G109" s="2"/>
      <c r="H109" s="33">
        <f t="shared" si="16"/>
        <v>0</v>
      </c>
    </row>
    <row r="110" spans="2:8">
      <c r="B110" s="30" t="s">
        <v>81</v>
      </c>
      <c r="C110" s="10"/>
      <c r="D110" s="10">
        <v>10</v>
      </c>
      <c r="E110" s="31">
        <v>3</v>
      </c>
      <c r="F110" s="32">
        <f t="shared" si="15"/>
        <v>3.2</v>
      </c>
      <c r="G110" s="2"/>
      <c r="H110" s="33">
        <f t="shared" si="16"/>
        <v>0</v>
      </c>
    </row>
    <row r="111" spans="2:8">
      <c r="B111" s="30" t="s">
        <v>82</v>
      </c>
      <c r="C111" s="10"/>
      <c r="D111" s="10">
        <v>50</v>
      </c>
      <c r="E111" s="31">
        <v>4</v>
      </c>
      <c r="F111" s="32">
        <f t="shared" si="15"/>
        <v>4.2</v>
      </c>
      <c r="G111" s="2"/>
      <c r="H111" s="33">
        <f t="shared" si="16"/>
        <v>0</v>
      </c>
    </row>
    <row r="112" spans="2:8">
      <c r="B112" s="30" t="s">
        <v>83</v>
      </c>
      <c r="C112" s="10"/>
      <c r="D112" s="10">
        <v>6</v>
      </c>
      <c r="E112" s="31">
        <v>3</v>
      </c>
      <c r="F112" s="32">
        <f t="shared" si="15"/>
        <v>3.2</v>
      </c>
      <c r="G112" s="2"/>
      <c r="H112" s="33">
        <f t="shared" si="16"/>
        <v>0</v>
      </c>
    </row>
    <row r="113" spans="2:8">
      <c r="B113" s="30" t="s">
        <v>160</v>
      </c>
      <c r="C113" s="10"/>
      <c r="D113" s="10">
        <v>50</v>
      </c>
      <c r="E113" s="31">
        <v>1.5</v>
      </c>
      <c r="F113" s="32">
        <f t="shared" si="15"/>
        <v>1.7</v>
      </c>
      <c r="G113" s="2"/>
      <c r="H113" s="33">
        <f t="shared" si="16"/>
        <v>0</v>
      </c>
    </row>
    <row r="114" spans="2:8">
      <c r="B114" s="30" t="s">
        <v>141</v>
      </c>
      <c r="C114" s="10"/>
      <c r="D114" s="10">
        <v>11</v>
      </c>
      <c r="E114" s="31">
        <v>5</v>
      </c>
      <c r="F114" s="32">
        <f t="shared" si="15"/>
        <v>5.2</v>
      </c>
      <c r="G114" s="2"/>
      <c r="H114" s="33">
        <f t="shared" si="16"/>
        <v>0</v>
      </c>
    </row>
    <row r="115" spans="2:8">
      <c r="B115" s="30" t="s">
        <v>140</v>
      </c>
      <c r="C115" s="10"/>
      <c r="D115" s="10">
        <v>16</v>
      </c>
      <c r="E115" s="31">
        <v>3</v>
      </c>
      <c r="F115" s="32">
        <f t="shared" si="15"/>
        <v>3.2</v>
      </c>
      <c r="G115" s="2"/>
      <c r="H115" s="33">
        <f t="shared" si="16"/>
        <v>0</v>
      </c>
    </row>
    <row r="116" spans="2:8">
      <c r="B116" s="30" t="s">
        <v>84</v>
      </c>
      <c r="C116" s="10"/>
      <c r="D116" s="10">
        <v>43</v>
      </c>
      <c r="E116" s="31">
        <v>1.5</v>
      </c>
      <c r="F116" s="32">
        <f t="shared" si="15"/>
        <v>1.7</v>
      </c>
      <c r="G116" s="2"/>
      <c r="H116" s="33">
        <f t="shared" si="16"/>
        <v>0</v>
      </c>
    </row>
    <row r="117" spans="2:8">
      <c r="B117" s="30" t="s">
        <v>85</v>
      </c>
      <c r="C117" s="10"/>
      <c r="D117" s="10">
        <v>10</v>
      </c>
      <c r="E117" s="31">
        <v>5</v>
      </c>
      <c r="F117" s="32">
        <f t="shared" si="15"/>
        <v>5.2</v>
      </c>
      <c r="G117" s="2"/>
      <c r="H117" s="33">
        <f t="shared" si="16"/>
        <v>0</v>
      </c>
    </row>
    <row r="118" spans="2:8">
      <c r="B118" s="30" t="s">
        <v>86</v>
      </c>
      <c r="C118" s="10"/>
      <c r="D118" s="10">
        <v>21</v>
      </c>
      <c r="E118" s="31">
        <v>5</v>
      </c>
      <c r="F118" s="32">
        <f t="shared" si="15"/>
        <v>5.2</v>
      </c>
      <c r="G118" s="2"/>
      <c r="H118" s="33">
        <f t="shared" si="16"/>
        <v>0</v>
      </c>
    </row>
    <row r="119" spans="2:8">
      <c r="B119" s="30" t="s">
        <v>87</v>
      </c>
      <c r="C119" s="10"/>
      <c r="D119" s="10">
        <v>15</v>
      </c>
      <c r="E119" s="31">
        <v>3</v>
      </c>
      <c r="F119" s="32">
        <f t="shared" si="15"/>
        <v>3.2</v>
      </c>
      <c r="G119" s="2"/>
      <c r="H119" s="33">
        <f t="shared" si="16"/>
        <v>0</v>
      </c>
    </row>
    <row r="120" spans="2:8">
      <c r="B120" s="30" t="s">
        <v>88</v>
      </c>
      <c r="C120" s="10"/>
      <c r="D120" s="10">
        <v>10</v>
      </c>
      <c r="E120" s="31">
        <v>5</v>
      </c>
      <c r="F120" s="32">
        <f t="shared" si="15"/>
        <v>5.2</v>
      </c>
      <c r="G120" s="2"/>
      <c r="H120" s="33">
        <f>F120*G120</f>
        <v>0</v>
      </c>
    </row>
    <row r="121" spans="2:8">
      <c r="B121" s="30" t="s">
        <v>89</v>
      </c>
      <c r="C121" s="10"/>
      <c r="D121" s="10">
        <v>14</v>
      </c>
      <c r="E121" s="31">
        <v>1.5</v>
      </c>
      <c r="F121" s="32">
        <f t="shared" si="15"/>
        <v>1.7</v>
      </c>
      <c r="G121" s="2"/>
      <c r="H121" s="33">
        <f t="shared" si="16"/>
        <v>0</v>
      </c>
    </row>
    <row r="122" spans="2:8">
      <c r="B122" s="30" t="s">
        <v>90</v>
      </c>
      <c r="C122" s="10"/>
      <c r="D122" s="10">
        <v>7</v>
      </c>
      <c r="E122" s="31">
        <v>1.5</v>
      </c>
      <c r="F122" s="32">
        <f t="shared" si="15"/>
        <v>1.7</v>
      </c>
      <c r="G122" s="2"/>
      <c r="H122" s="33">
        <f t="shared" si="16"/>
        <v>0</v>
      </c>
    </row>
    <row r="123" spans="2:8">
      <c r="B123" s="5"/>
      <c r="C123" s="50"/>
      <c r="D123" s="50"/>
      <c r="E123" s="7"/>
      <c r="F123" s="17"/>
      <c r="G123" s="35" t="s">
        <v>33</v>
      </c>
      <c r="H123" s="36">
        <f>SUM(H104:H122)</f>
        <v>0</v>
      </c>
    </row>
    <row r="124" spans="2:8">
      <c r="B124" s="5"/>
      <c r="C124" s="50"/>
      <c r="D124" s="50"/>
      <c r="E124" s="7"/>
      <c r="F124" s="34"/>
      <c r="G124" s="37"/>
      <c r="H124" s="38"/>
    </row>
    <row r="125" spans="2:8" ht="17.399999999999999">
      <c r="B125" s="52" t="s">
        <v>91</v>
      </c>
      <c r="C125" s="52"/>
      <c r="D125" s="52"/>
      <c r="E125" s="52"/>
      <c r="F125" s="52"/>
      <c r="G125" s="52"/>
      <c r="H125" s="52"/>
    </row>
    <row r="126" spans="2:8" ht="27.6">
      <c r="B126" s="28" t="s">
        <v>20</v>
      </c>
      <c r="C126" s="29" t="s">
        <v>21</v>
      </c>
      <c r="D126" s="29" t="s">
        <v>22</v>
      </c>
      <c r="E126" s="29"/>
      <c r="F126" s="29" t="s">
        <v>23</v>
      </c>
      <c r="G126" s="29" t="s">
        <v>24</v>
      </c>
      <c r="H126" s="29" t="s">
        <v>25</v>
      </c>
    </row>
    <row r="127" spans="2:8">
      <c r="B127" s="30" t="s">
        <v>92</v>
      </c>
      <c r="C127" s="10" t="s">
        <v>72</v>
      </c>
      <c r="D127" s="10">
        <v>216</v>
      </c>
      <c r="E127" s="31">
        <v>4</v>
      </c>
      <c r="F127" s="32">
        <f>E127</f>
        <v>4</v>
      </c>
      <c r="G127" s="2"/>
      <c r="H127" s="33">
        <f>F127*G127</f>
        <v>0</v>
      </c>
    </row>
    <row r="128" spans="2:8">
      <c r="B128" s="30" t="s">
        <v>93</v>
      </c>
      <c r="C128" s="10"/>
      <c r="D128" s="10">
        <v>93</v>
      </c>
      <c r="E128" s="31">
        <v>2.5</v>
      </c>
      <c r="F128" s="32">
        <f t="shared" ref="F128:F130" si="17">E128</f>
        <v>2.5</v>
      </c>
      <c r="G128" s="2"/>
      <c r="H128" s="33">
        <f t="shared" ref="H128:H130" si="18">F128*G128</f>
        <v>0</v>
      </c>
    </row>
    <row r="129" spans="2:8">
      <c r="B129" s="30" t="s">
        <v>94</v>
      </c>
      <c r="C129" s="10"/>
      <c r="D129" s="10">
        <v>30</v>
      </c>
      <c r="E129" s="31">
        <v>2.5</v>
      </c>
      <c r="F129" s="32">
        <f t="shared" si="17"/>
        <v>2.5</v>
      </c>
      <c r="G129" s="2"/>
      <c r="H129" s="33">
        <f t="shared" si="18"/>
        <v>0</v>
      </c>
    </row>
    <row r="130" spans="2:8">
      <c r="B130" s="45" t="s">
        <v>157</v>
      </c>
      <c r="C130" s="10"/>
      <c r="D130" s="10">
        <v>11</v>
      </c>
      <c r="E130" s="31">
        <v>12</v>
      </c>
      <c r="F130" s="32">
        <f t="shared" si="17"/>
        <v>12</v>
      </c>
      <c r="G130" s="2"/>
      <c r="H130" s="33">
        <f t="shared" si="18"/>
        <v>0</v>
      </c>
    </row>
    <row r="131" spans="2:8">
      <c r="C131" s="50"/>
      <c r="D131" s="50"/>
      <c r="E131" s="7"/>
      <c r="F131" s="17"/>
      <c r="G131" s="35" t="s">
        <v>33</v>
      </c>
      <c r="H131" s="36">
        <f>SUM(H127:H130)</f>
        <v>0</v>
      </c>
    </row>
    <row r="132" spans="2:8">
      <c r="B132" s="5"/>
      <c r="C132" s="50"/>
      <c r="D132" s="50"/>
      <c r="E132" s="7"/>
      <c r="F132" s="34"/>
      <c r="G132" s="37"/>
      <c r="H132" s="38"/>
    </row>
    <row r="133" spans="2:8" ht="17.399999999999999">
      <c r="B133" s="52" t="s">
        <v>95</v>
      </c>
      <c r="C133" s="52"/>
      <c r="D133" s="52"/>
      <c r="E133" s="52"/>
      <c r="F133" s="52"/>
      <c r="G133" s="52"/>
      <c r="H133" s="52"/>
    </row>
    <row r="134" spans="2:8" ht="27.6">
      <c r="B134" s="28" t="s">
        <v>20</v>
      </c>
      <c r="C134" s="29" t="s">
        <v>21</v>
      </c>
      <c r="D134" s="29" t="s">
        <v>22</v>
      </c>
      <c r="E134" s="29"/>
      <c r="F134" s="29" t="s">
        <v>23</v>
      </c>
      <c r="G134" s="29" t="s">
        <v>24</v>
      </c>
      <c r="H134" s="29" t="s">
        <v>25</v>
      </c>
    </row>
    <row r="135" spans="2:8">
      <c r="B135" s="30" t="s">
        <v>96</v>
      </c>
      <c r="C135" s="10" t="s">
        <v>97</v>
      </c>
      <c r="D135" s="10">
        <v>70</v>
      </c>
      <c r="E135" s="31">
        <v>1.5</v>
      </c>
      <c r="F135" s="32">
        <f>IF(F$14="non",E135,E135+0.2)</f>
        <v>1.7</v>
      </c>
      <c r="G135" s="2"/>
      <c r="H135" s="33">
        <f>F135*G135</f>
        <v>0</v>
      </c>
    </row>
    <row r="136" spans="2:8">
      <c r="B136" s="30" t="s">
        <v>98</v>
      </c>
      <c r="C136" s="10" t="s">
        <v>97</v>
      </c>
      <c r="D136" s="10">
        <v>34</v>
      </c>
      <c r="E136" s="31">
        <v>1.5</v>
      </c>
      <c r="F136" s="32">
        <f t="shared" ref="F136:F151" si="19">IF(F$14="non",E136,E136+0.2)</f>
        <v>1.7</v>
      </c>
      <c r="G136" s="2"/>
      <c r="H136" s="33">
        <f t="shared" ref="H136:H151" si="20">F136*G136</f>
        <v>0</v>
      </c>
    </row>
    <row r="137" spans="2:8">
      <c r="B137" s="30" t="s">
        <v>99</v>
      </c>
      <c r="C137" s="10" t="s">
        <v>97</v>
      </c>
      <c r="D137" s="10">
        <v>182</v>
      </c>
      <c r="E137" s="31">
        <v>1.5</v>
      </c>
      <c r="F137" s="32">
        <f t="shared" si="19"/>
        <v>1.7</v>
      </c>
      <c r="G137" s="2"/>
      <c r="H137" s="33">
        <f t="shared" si="20"/>
        <v>0</v>
      </c>
    </row>
    <row r="138" spans="2:8">
      <c r="B138" s="30" t="s">
        <v>100</v>
      </c>
      <c r="C138" s="10" t="s">
        <v>97</v>
      </c>
      <c r="D138" s="10">
        <v>61</v>
      </c>
      <c r="E138" s="31">
        <v>1.5</v>
      </c>
      <c r="F138" s="32">
        <f t="shared" si="19"/>
        <v>1.7</v>
      </c>
      <c r="G138" s="2"/>
      <c r="H138" s="33">
        <f t="shared" si="20"/>
        <v>0</v>
      </c>
    </row>
    <row r="139" spans="2:8">
      <c r="B139" s="30" t="s">
        <v>101</v>
      </c>
      <c r="C139" s="10" t="s">
        <v>97</v>
      </c>
      <c r="D139" s="10">
        <v>21</v>
      </c>
      <c r="E139" s="31">
        <v>3</v>
      </c>
      <c r="F139" s="32">
        <f t="shared" si="19"/>
        <v>3.2</v>
      </c>
      <c r="G139" s="2"/>
      <c r="H139" s="33">
        <f t="shared" si="20"/>
        <v>0</v>
      </c>
    </row>
    <row r="140" spans="2:8">
      <c r="B140" s="30" t="s">
        <v>102</v>
      </c>
      <c r="C140" s="10" t="s">
        <v>97</v>
      </c>
      <c r="D140" s="10">
        <v>30</v>
      </c>
      <c r="E140" s="31">
        <v>3</v>
      </c>
      <c r="F140" s="32">
        <f t="shared" si="19"/>
        <v>3.2</v>
      </c>
      <c r="G140" s="2"/>
      <c r="H140" s="33">
        <f t="shared" si="20"/>
        <v>0</v>
      </c>
    </row>
    <row r="141" spans="2:8">
      <c r="B141" s="30" t="s">
        <v>142</v>
      </c>
      <c r="C141" s="10"/>
      <c r="D141" s="10">
        <v>22</v>
      </c>
      <c r="E141" s="31">
        <v>3</v>
      </c>
      <c r="F141" s="32">
        <f t="shared" si="19"/>
        <v>3.2</v>
      </c>
      <c r="G141" s="2"/>
      <c r="H141" s="33">
        <f t="shared" si="20"/>
        <v>0</v>
      </c>
    </row>
    <row r="142" spans="2:8">
      <c r="B142" s="30" t="s">
        <v>103</v>
      </c>
      <c r="C142" s="10" t="s">
        <v>97</v>
      </c>
      <c r="D142" s="10">
        <v>12</v>
      </c>
      <c r="E142" s="31">
        <v>1.5</v>
      </c>
      <c r="F142" s="32">
        <f t="shared" si="19"/>
        <v>1.7</v>
      </c>
      <c r="G142" s="2"/>
      <c r="H142" s="33">
        <f t="shared" si="20"/>
        <v>0</v>
      </c>
    </row>
    <row r="143" spans="2:8">
      <c r="B143" s="30" t="s">
        <v>104</v>
      </c>
      <c r="C143" s="10"/>
      <c r="D143" s="10">
        <v>13</v>
      </c>
      <c r="E143" s="31">
        <v>1.5</v>
      </c>
      <c r="F143" s="32">
        <f t="shared" si="19"/>
        <v>1.7</v>
      </c>
      <c r="G143" s="2"/>
      <c r="H143" s="33">
        <f t="shared" si="20"/>
        <v>0</v>
      </c>
    </row>
    <row r="144" spans="2:8">
      <c r="B144" s="30" t="s">
        <v>105</v>
      </c>
      <c r="C144" s="10"/>
      <c r="D144" s="10">
        <v>15</v>
      </c>
      <c r="E144" s="31">
        <v>1.5</v>
      </c>
      <c r="F144" s="32">
        <f t="shared" si="19"/>
        <v>1.7</v>
      </c>
      <c r="G144" s="2"/>
      <c r="H144" s="33">
        <f t="shared" si="20"/>
        <v>0</v>
      </c>
    </row>
    <row r="145" spans="2:8">
      <c r="B145" s="30" t="s">
        <v>106</v>
      </c>
      <c r="C145" s="10" t="s">
        <v>97</v>
      </c>
      <c r="D145" s="10">
        <v>13</v>
      </c>
      <c r="E145" s="31">
        <v>1.5</v>
      </c>
      <c r="F145" s="32">
        <f t="shared" si="19"/>
        <v>1.7</v>
      </c>
      <c r="G145" s="2"/>
      <c r="H145" s="33">
        <f t="shared" si="20"/>
        <v>0</v>
      </c>
    </row>
    <row r="146" spans="2:8">
      <c r="B146" s="30" t="s">
        <v>107</v>
      </c>
      <c r="C146" s="10"/>
      <c r="D146" s="10">
        <v>35</v>
      </c>
      <c r="E146" s="31">
        <v>2</v>
      </c>
      <c r="F146" s="32">
        <f t="shared" si="19"/>
        <v>2.2000000000000002</v>
      </c>
      <c r="G146" s="2"/>
      <c r="H146" s="33">
        <f t="shared" si="20"/>
        <v>0</v>
      </c>
    </row>
    <row r="147" spans="2:8">
      <c r="B147" s="30" t="s">
        <v>108</v>
      </c>
      <c r="C147" s="10"/>
      <c r="D147" s="10">
        <v>35</v>
      </c>
      <c r="E147" s="31">
        <v>2</v>
      </c>
      <c r="F147" s="32">
        <f t="shared" si="19"/>
        <v>2.2000000000000002</v>
      </c>
      <c r="G147" s="2"/>
      <c r="H147" s="33">
        <f t="shared" si="20"/>
        <v>0</v>
      </c>
    </row>
    <row r="148" spans="2:8">
      <c r="B148" s="30" t="s">
        <v>109</v>
      </c>
      <c r="C148" s="10"/>
      <c r="D148" s="10">
        <v>65</v>
      </c>
      <c r="E148" s="31">
        <v>2</v>
      </c>
      <c r="F148" s="32">
        <f t="shared" si="19"/>
        <v>2.2000000000000002</v>
      </c>
      <c r="G148" s="2"/>
      <c r="H148" s="33">
        <f t="shared" si="20"/>
        <v>0</v>
      </c>
    </row>
    <row r="149" spans="2:8">
      <c r="B149" s="30" t="s">
        <v>110</v>
      </c>
      <c r="C149" s="10"/>
      <c r="D149" s="10">
        <v>12</v>
      </c>
      <c r="E149" s="31">
        <v>2</v>
      </c>
      <c r="F149" s="32">
        <f>IF(F$14="non",E149,E149+0.2)</f>
        <v>2.2000000000000002</v>
      </c>
      <c r="G149" s="2"/>
      <c r="H149" s="33">
        <f t="shared" si="20"/>
        <v>0</v>
      </c>
    </row>
    <row r="150" spans="2:8">
      <c r="B150" s="30" t="s">
        <v>111</v>
      </c>
      <c r="C150" s="10"/>
      <c r="D150" s="10">
        <v>15</v>
      </c>
      <c r="E150" s="31">
        <v>1.5</v>
      </c>
      <c r="F150" s="32">
        <f t="shared" si="19"/>
        <v>1.7</v>
      </c>
      <c r="G150" s="2"/>
      <c r="H150" s="33">
        <f t="shared" si="20"/>
        <v>0</v>
      </c>
    </row>
    <row r="151" spans="2:8">
      <c r="B151" s="30" t="s">
        <v>112</v>
      </c>
      <c r="C151" s="10"/>
      <c r="D151" s="10">
        <v>4</v>
      </c>
      <c r="E151" s="31">
        <v>1.5</v>
      </c>
      <c r="F151" s="32">
        <f t="shared" si="19"/>
        <v>1.7</v>
      </c>
      <c r="G151" s="2"/>
      <c r="H151" s="33">
        <f t="shared" si="20"/>
        <v>0</v>
      </c>
    </row>
    <row r="152" spans="2:8">
      <c r="B152" s="5"/>
      <c r="C152" s="50"/>
      <c r="D152" s="50"/>
      <c r="E152" s="7"/>
      <c r="F152" s="17"/>
      <c r="G152" s="35" t="s">
        <v>33</v>
      </c>
      <c r="H152" s="36">
        <f>SUM(H135:H151)</f>
        <v>0</v>
      </c>
    </row>
    <row r="153" spans="2:8">
      <c r="B153" s="5"/>
      <c r="C153" s="50"/>
      <c r="D153" s="50"/>
      <c r="E153" s="7"/>
      <c r="F153" s="34"/>
      <c r="G153" s="37"/>
      <c r="H153" s="38"/>
    </row>
    <row r="154" spans="2:8" ht="17.399999999999999">
      <c r="B154" s="52" t="s">
        <v>113</v>
      </c>
      <c r="C154" s="52"/>
      <c r="D154" s="52"/>
      <c r="E154" s="52"/>
      <c r="F154" s="52"/>
      <c r="G154" s="52"/>
      <c r="H154" s="52"/>
    </row>
    <row r="155" spans="2:8" ht="27.6">
      <c r="B155" s="28" t="s">
        <v>20</v>
      </c>
      <c r="C155" s="29" t="s">
        <v>21</v>
      </c>
      <c r="D155" s="29" t="s">
        <v>22</v>
      </c>
      <c r="E155" s="29"/>
      <c r="F155" s="29" t="s">
        <v>23</v>
      </c>
      <c r="G155" s="29" t="s">
        <v>24</v>
      </c>
      <c r="H155" s="29" t="s">
        <v>25</v>
      </c>
    </row>
    <row r="156" spans="2:8">
      <c r="B156" s="30" t="s">
        <v>114</v>
      </c>
      <c r="C156" s="10" t="s">
        <v>115</v>
      </c>
      <c r="D156" s="10">
        <v>1</v>
      </c>
      <c r="E156" s="31">
        <v>10</v>
      </c>
      <c r="F156" s="32">
        <f>E156</f>
        <v>10</v>
      </c>
      <c r="G156" s="2"/>
      <c r="H156" s="33">
        <f>F156*G156</f>
        <v>0</v>
      </c>
    </row>
    <row r="157" spans="2:8">
      <c r="B157" s="30" t="s">
        <v>116</v>
      </c>
      <c r="C157" s="10" t="s">
        <v>115</v>
      </c>
      <c r="D157" s="10">
        <v>1</v>
      </c>
      <c r="E157" s="31">
        <v>10</v>
      </c>
      <c r="F157" s="32">
        <f t="shared" ref="F157:F172" si="21">E157</f>
        <v>10</v>
      </c>
      <c r="G157" s="2"/>
      <c r="H157" s="33">
        <f t="shared" ref="H157:H163" si="22">F157*G157</f>
        <v>0</v>
      </c>
    </row>
    <row r="158" spans="2:8">
      <c r="B158" s="30" t="s">
        <v>117</v>
      </c>
      <c r="C158" s="10" t="s">
        <v>115</v>
      </c>
      <c r="D158" s="10">
        <v>1</v>
      </c>
      <c r="E158" s="31">
        <v>10</v>
      </c>
      <c r="F158" s="32">
        <f t="shared" si="21"/>
        <v>10</v>
      </c>
      <c r="G158" s="2"/>
      <c r="H158" s="33">
        <f t="shared" si="22"/>
        <v>0</v>
      </c>
    </row>
    <row r="159" spans="2:8">
      <c r="B159" s="30" t="s">
        <v>118</v>
      </c>
      <c r="C159" s="10" t="s">
        <v>115</v>
      </c>
      <c r="D159" s="10">
        <v>1</v>
      </c>
      <c r="E159" s="31">
        <v>10</v>
      </c>
      <c r="F159" s="32">
        <f t="shared" si="21"/>
        <v>10</v>
      </c>
      <c r="G159" s="2"/>
      <c r="H159" s="33">
        <f t="shared" si="22"/>
        <v>0</v>
      </c>
    </row>
    <row r="160" spans="2:8">
      <c r="B160" s="30" t="s">
        <v>119</v>
      </c>
      <c r="C160" s="10" t="s">
        <v>115</v>
      </c>
      <c r="D160" s="10">
        <v>10</v>
      </c>
      <c r="E160" s="31">
        <v>8</v>
      </c>
      <c r="F160" s="32">
        <f t="shared" si="21"/>
        <v>8</v>
      </c>
      <c r="G160" s="2"/>
      <c r="H160" s="33">
        <f t="shared" si="22"/>
        <v>0</v>
      </c>
    </row>
    <row r="161" spans="2:8">
      <c r="B161" s="30" t="s">
        <v>120</v>
      </c>
      <c r="C161" s="10" t="s">
        <v>115</v>
      </c>
      <c r="D161" s="10">
        <v>2</v>
      </c>
      <c r="E161" s="31">
        <v>10</v>
      </c>
      <c r="F161" s="32">
        <f t="shared" si="21"/>
        <v>10</v>
      </c>
      <c r="G161" s="2"/>
      <c r="H161" s="33">
        <f t="shared" si="22"/>
        <v>0</v>
      </c>
    </row>
    <row r="162" spans="2:8">
      <c r="B162" s="30" t="s">
        <v>121</v>
      </c>
      <c r="C162" s="10" t="s">
        <v>115</v>
      </c>
      <c r="D162" s="10">
        <v>5</v>
      </c>
      <c r="E162" s="31">
        <v>8</v>
      </c>
      <c r="F162" s="32">
        <f t="shared" si="21"/>
        <v>8</v>
      </c>
      <c r="G162" s="2"/>
      <c r="H162" s="33">
        <f t="shared" si="22"/>
        <v>0</v>
      </c>
    </row>
    <row r="163" spans="2:8">
      <c r="B163" s="30" t="s">
        <v>122</v>
      </c>
      <c r="C163" s="10" t="s">
        <v>115</v>
      </c>
      <c r="D163" s="10">
        <v>6</v>
      </c>
      <c r="E163" s="31">
        <v>8</v>
      </c>
      <c r="F163" s="32">
        <f t="shared" si="21"/>
        <v>8</v>
      </c>
      <c r="G163" s="2"/>
      <c r="H163" s="33">
        <f t="shared" si="22"/>
        <v>0</v>
      </c>
    </row>
    <row r="164" spans="2:8">
      <c r="B164" s="30" t="s">
        <v>123</v>
      </c>
      <c r="C164" s="10" t="s">
        <v>115</v>
      </c>
      <c r="D164" s="10">
        <v>1</v>
      </c>
      <c r="E164" s="31">
        <v>8</v>
      </c>
      <c r="F164" s="32">
        <f t="shared" si="21"/>
        <v>8</v>
      </c>
      <c r="G164" s="2"/>
      <c r="H164" s="33">
        <f>F164*G164</f>
        <v>0</v>
      </c>
    </row>
    <row r="165" spans="2:8">
      <c r="B165" s="30" t="s">
        <v>146</v>
      </c>
      <c r="C165" s="10"/>
      <c r="D165" s="10">
        <v>4</v>
      </c>
      <c r="E165" s="31">
        <v>10</v>
      </c>
      <c r="F165" s="32">
        <f t="shared" si="21"/>
        <v>10</v>
      </c>
      <c r="G165" s="2"/>
      <c r="H165" s="33">
        <f t="shared" ref="H165:H172" si="23">F165*G165</f>
        <v>0</v>
      </c>
    </row>
    <row r="166" spans="2:8">
      <c r="B166" s="30" t="s">
        <v>159</v>
      </c>
      <c r="C166" s="10"/>
      <c r="D166" s="10">
        <v>4</v>
      </c>
      <c r="E166" s="31">
        <v>6</v>
      </c>
      <c r="F166" s="32">
        <f t="shared" si="21"/>
        <v>6</v>
      </c>
      <c r="G166" s="2"/>
      <c r="H166" s="33">
        <f t="shared" si="23"/>
        <v>0</v>
      </c>
    </row>
    <row r="167" spans="2:8">
      <c r="B167" s="30" t="s">
        <v>143</v>
      </c>
      <c r="C167" s="10"/>
      <c r="D167" s="10">
        <v>3</v>
      </c>
      <c r="E167" s="31">
        <v>6</v>
      </c>
      <c r="F167" s="32">
        <f t="shared" si="21"/>
        <v>6</v>
      </c>
      <c r="G167" s="2"/>
      <c r="H167" s="33">
        <f t="shared" si="23"/>
        <v>0</v>
      </c>
    </row>
    <row r="168" spans="2:8">
      <c r="B168" s="30" t="s">
        <v>124</v>
      </c>
      <c r="C168" s="10" t="s">
        <v>115</v>
      </c>
      <c r="D168" s="10">
        <v>2</v>
      </c>
      <c r="E168" s="31">
        <v>10</v>
      </c>
      <c r="F168" s="32">
        <f t="shared" si="21"/>
        <v>10</v>
      </c>
      <c r="G168" s="2"/>
      <c r="H168" s="33">
        <f t="shared" si="23"/>
        <v>0</v>
      </c>
    </row>
    <row r="169" spans="2:8">
      <c r="B169" s="30" t="s">
        <v>125</v>
      </c>
      <c r="C169" s="10" t="s">
        <v>115</v>
      </c>
      <c r="D169" s="10">
        <v>2</v>
      </c>
      <c r="E169" s="31">
        <v>10</v>
      </c>
      <c r="F169" s="32">
        <f t="shared" si="21"/>
        <v>10</v>
      </c>
      <c r="G169" s="2"/>
      <c r="H169" s="33">
        <f t="shared" si="23"/>
        <v>0</v>
      </c>
    </row>
    <row r="170" spans="2:8">
      <c r="B170" s="30" t="s">
        <v>144</v>
      </c>
      <c r="C170" s="10"/>
      <c r="D170" s="10">
        <v>1</v>
      </c>
      <c r="E170" s="31">
        <v>60</v>
      </c>
      <c r="F170" s="32">
        <f t="shared" si="21"/>
        <v>60</v>
      </c>
      <c r="G170" s="2"/>
      <c r="H170" s="33">
        <f t="shared" si="23"/>
        <v>0</v>
      </c>
    </row>
    <row r="171" spans="2:8">
      <c r="B171" s="30" t="s">
        <v>145</v>
      </c>
      <c r="C171" s="10"/>
      <c r="D171" s="10">
        <v>1</v>
      </c>
      <c r="E171" s="31">
        <v>10</v>
      </c>
      <c r="F171" s="32">
        <f t="shared" si="21"/>
        <v>10</v>
      </c>
      <c r="G171" s="2"/>
      <c r="H171" s="33">
        <f t="shared" si="23"/>
        <v>0</v>
      </c>
    </row>
    <row r="172" spans="2:8">
      <c r="B172" s="30" t="s">
        <v>158</v>
      </c>
      <c r="C172" s="10"/>
      <c r="D172" s="10">
        <v>2</v>
      </c>
      <c r="E172" s="31">
        <v>15</v>
      </c>
      <c r="F172" s="32">
        <f t="shared" si="21"/>
        <v>15</v>
      </c>
      <c r="G172" s="2"/>
      <c r="H172" s="33">
        <f t="shared" si="23"/>
        <v>0</v>
      </c>
    </row>
    <row r="173" spans="2:8" ht="15" thickBot="1">
      <c r="B173" s="5"/>
      <c r="C173" s="50"/>
      <c r="D173" s="50"/>
      <c r="E173" s="7"/>
      <c r="F173" s="17"/>
      <c r="G173" s="35" t="s">
        <v>33</v>
      </c>
      <c r="H173" s="36">
        <f>SUM(H156:H172)</f>
        <v>0</v>
      </c>
    </row>
    <row r="174" spans="2:8" ht="15.6" thickTop="1" thickBot="1">
      <c r="B174" s="5" t="s">
        <v>134</v>
      </c>
      <c r="C174" s="50"/>
      <c r="D174" s="50"/>
      <c r="E174" s="7"/>
      <c r="F174" s="17"/>
      <c r="G174" s="37" t="s">
        <v>126</v>
      </c>
      <c r="H174" s="41">
        <f>H30+H42+H61+H71+H79+H85+H94+H100+H123+H131+H152+H173</f>
        <v>0</v>
      </c>
    </row>
    <row r="175" spans="2:8" ht="15" thickTop="1">
      <c r="B175" s="5" t="s">
        <v>127</v>
      </c>
      <c r="C175" s="42">
        <f>H174*2</f>
        <v>0</v>
      </c>
      <c r="D175" s="50"/>
      <c r="E175" s="7"/>
      <c r="F175" s="17"/>
      <c r="G175" s="57" t="s">
        <v>128</v>
      </c>
      <c r="H175" s="57"/>
    </row>
    <row r="176" spans="2:8">
      <c r="B176" s="3" t="s">
        <v>129</v>
      </c>
      <c r="C176" s="4" t="s">
        <v>130</v>
      </c>
      <c r="D176" s="4"/>
      <c r="E176" s="7"/>
      <c r="F176" s="17"/>
      <c r="G176" s="57" t="s">
        <v>147</v>
      </c>
      <c r="H176" s="57"/>
    </row>
    <row r="177" spans="2:8">
      <c r="B177" s="5" t="s">
        <v>131</v>
      </c>
      <c r="C177" s="50"/>
      <c r="D177" s="6"/>
      <c r="E177" s="7"/>
      <c r="F177" s="17"/>
      <c r="G177" s="50"/>
      <c r="H177" s="50"/>
    </row>
    <row r="178" spans="2:8">
      <c r="B178" s="5" t="s">
        <v>132</v>
      </c>
      <c r="C178" s="50"/>
      <c r="D178" s="5" t="s">
        <v>133</v>
      </c>
      <c r="E178" s="7"/>
      <c r="F178" s="5"/>
      <c r="G178" s="5"/>
      <c r="H178" s="5"/>
    </row>
    <row r="179" spans="2:8">
      <c r="B179" s="5" t="s">
        <v>135</v>
      </c>
      <c r="C179" s="6"/>
      <c r="D179" s="5" t="s">
        <v>149</v>
      </c>
      <c r="E179" s="7"/>
      <c r="F179" s="5"/>
      <c r="G179" s="5"/>
      <c r="H179" s="5"/>
    </row>
    <row r="180" spans="2:8">
      <c r="B180" s="43" t="s">
        <v>136</v>
      </c>
      <c r="C180" s="5"/>
      <c r="D180" s="5"/>
      <c r="E180" s="5"/>
      <c r="F180" s="5"/>
      <c r="G180" s="5"/>
      <c r="H180" s="5"/>
    </row>
    <row r="181" spans="2:8">
      <c r="B181" s="5"/>
      <c r="C181" s="5"/>
      <c r="D181" s="5"/>
      <c r="E181" s="5"/>
      <c r="F181" s="5"/>
      <c r="G181" s="5"/>
      <c r="H181" s="5"/>
    </row>
    <row r="182" spans="2:8">
      <c r="B182" s="5"/>
      <c r="C182" s="5"/>
      <c r="D182" s="5"/>
      <c r="E182" s="5"/>
      <c r="F182" s="5"/>
      <c r="G182" s="5"/>
      <c r="H182" s="5"/>
    </row>
    <row r="183" spans="2:8">
      <c r="B183" s="5"/>
      <c r="C183" s="5"/>
      <c r="D183" s="5"/>
      <c r="E183" s="5"/>
      <c r="F183" s="5"/>
      <c r="G183" s="5"/>
      <c r="H183" s="5"/>
    </row>
    <row r="184" spans="2:8">
      <c r="B184" s="5"/>
      <c r="C184" s="5"/>
      <c r="D184" s="5"/>
      <c r="E184" s="5"/>
      <c r="F184" s="5"/>
      <c r="G184" s="5"/>
      <c r="H184" s="5"/>
    </row>
    <row r="185" spans="2:8">
      <c r="B185" s="5"/>
      <c r="C185" s="5"/>
      <c r="D185" s="5"/>
      <c r="E185" s="5"/>
      <c r="F185" s="5"/>
      <c r="G185" s="5"/>
      <c r="H185" s="5"/>
    </row>
    <row r="186" spans="2:8">
      <c r="B186" s="5"/>
      <c r="C186" s="5"/>
      <c r="D186" s="5"/>
      <c r="E186" s="5"/>
      <c r="F186" s="5"/>
      <c r="G186" s="5"/>
      <c r="H186" s="5"/>
    </row>
    <row r="187" spans="2:8">
      <c r="B187" s="5"/>
      <c r="C187" s="5"/>
      <c r="D187" s="5"/>
      <c r="E187" s="5"/>
      <c r="F187" s="5"/>
      <c r="G187" s="5"/>
      <c r="H187" s="5"/>
    </row>
    <row r="188" spans="2:8">
      <c r="B188" s="5"/>
      <c r="C188" s="5"/>
      <c r="D188" s="5"/>
      <c r="E188" s="5"/>
      <c r="F188" s="5"/>
      <c r="G188" s="5"/>
      <c r="H188" s="5"/>
    </row>
    <row r="189" spans="2:8">
      <c r="B189" s="5"/>
      <c r="C189" s="5"/>
      <c r="D189" s="5"/>
      <c r="E189" s="5"/>
      <c r="F189" s="5"/>
      <c r="G189" s="5"/>
      <c r="H189" s="5"/>
    </row>
    <row r="190" spans="2:8">
      <c r="B190" s="5"/>
      <c r="C190" s="5"/>
      <c r="D190" s="5"/>
      <c r="E190" s="5"/>
      <c r="F190" s="5"/>
      <c r="G190" s="5"/>
      <c r="H190" s="5"/>
    </row>
    <row r="191" spans="2:8">
      <c r="B191" s="5"/>
      <c r="C191" s="5"/>
      <c r="D191" s="5"/>
      <c r="E191" s="5"/>
      <c r="F191" s="5"/>
      <c r="G191" s="5"/>
      <c r="H191" s="5"/>
    </row>
    <row r="192" spans="2:8">
      <c r="B192" s="5"/>
      <c r="C192" s="5"/>
      <c r="D192" s="5"/>
      <c r="E192" s="5"/>
      <c r="F192" s="5"/>
      <c r="G192" s="5"/>
      <c r="H192" s="5"/>
    </row>
    <row r="193" spans="2:8">
      <c r="B193" s="5"/>
      <c r="C193" s="5"/>
      <c r="D193" s="5"/>
      <c r="E193" s="5"/>
      <c r="F193" s="5"/>
      <c r="G193" s="5"/>
      <c r="H193" s="5"/>
    </row>
    <row r="194" spans="2:8">
      <c r="B194" s="5"/>
      <c r="C194" s="5"/>
      <c r="D194" s="5"/>
      <c r="E194" s="5"/>
      <c r="F194" s="5"/>
      <c r="G194" s="5"/>
      <c r="H194" s="5"/>
    </row>
  </sheetData>
  <sheetProtection algorithmName="SHA-512" hashValue="PV9FAJxLqdah9qTphU8R5VBALVo9MgAMTB1d/FVjzqMU0ZTmEvwAo6zZPrKu3po91MVsnugPqrnwVzUZ7lcPcg==" saltValue="jO59//MhJISHU70YU1zMwQ==" spinCount="100000" sheet="1" objects="1" scenarios="1"/>
  <mergeCells count="21">
    <mergeCell ref="B154:H154"/>
    <mergeCell ref="G175:H175"/>
    <mergeCell ref="G176:H176"/>
    <mergeCell ref="B81:H81"/>
    <mergeCell ref="B87:H87"/>
    <mergeCell ref="B96:H96"/>
    <mergeCell ref="B102:H102"/>
    <mergeCell ref="B125:H125"/>
    <mergeCell ref="B133:H133"/>
    <mergeCell ref="B73:H73"/>
    <mergeCell ref="G3:H3"/>
    <mergeCell ref="F6:H6"/>
    <mergeCell ref="G7:H7"/>
    <mergeCell ref="G8:H8"/>
    <mergeCell ref="G9:H9"/>
    <mergeCell ref="G10:H10"/>
    <mergeCell ref="B12:H12"/>
    <mergeCell ref="B20:H20"/>
    <mergeCell ref="B32:H32"/>
    <mergeCell ref="B44:H44"/>
    <mergeCell ref="B63:H63"/>
  </mergeCells>
  <hyperlinks>
    <hyperlink ref="B10" r:id="rId1"/>
    <hyperlink ref="B180" r:id="rId2"/>
  </hyperlinks>
  <pageMargins left="0.25" right="0.25" top="0.75" bottom="0.75" header="0.3" footer="0.3"/>
  <pageSetup paperSize="9" scale="82" fitToHeight="0" orientation="portrait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Hélène Roques</dc:creator>
  <cp:lastModifiedBy>Hélène Roques</cp:lastModifiedBy>
  <cp:lastPrinted>2025-01-07T20:30:44Z</cp:lastPrinted>
  <dcterms:created xsi:type="dcterms:W3CDTF">2024-11-21T19:32:11Z</dcterms:created>
  <dcterms:modified xsi:type="dcterms:W3CDTF">2026-01-15T18:33:12Z</dcterms:modified>
</cp:coreProperties>
</file>