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icolas\Accès Google Drive\Mon Drive\ReconversionClaireSuccession\Grilles en vigueur\"/>
    </mc:Choice>
  </mc:AlternateContent>
  <bookViews>
    <workbookView xWindow="0" yWindow="0" windowWidth="23040" windowHeight="9384"/>
  </bookViews>
  <sheets>
    <sheet name="Feuil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  <c r="H49" i="1"/>
  <c r="H56" i="1"/>
  <c r="H78" i="1"/>
  <c r="H86" i="1"/>
  <c r="H107" i="1"/>
  <c r="H127" i="1"/>
  <c r="H125" i="1"/>
  <c r="H126" i="1"/>
  <c r="F125" i="1"/>
  <c r="F126" i="1"/>
  <c r="F71" i="1"/>
  <c r="F85" i="1" l="1"/>
  <c r="H85" i="1" s="1"/>
  <c r="F31" i="1"/>
  <c r="H31" i="1" s="1"/>
  <c r="F32" i="1"/>
  <c r="F55" i="1" l="1"/>
  <c r="F103" i="1"/>
  <c r="F104" i="1"/>
  <c r="F105" i="1"/>
  <c r="F106" i="1"/>
  <c r="F96" i="1"/>
  <c r="F97" i="1"/>
  <c r="F98" i="1"/>
  <c r="F99" i="1"/>
  <c r="F100" i="1"/>
  <c r="F101" i="1"/>
  <c r="F102" i="1"/>
  <c r="F91" i="1"/>
  <c r="F92" i="1"/>
  <c r="F93" i="1"/>
  <c r="F94" i="1"/>
  <c r="F95" i="1"/>
  <c r="F90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11" i="1"/>
  <c r="F20" i="1" l="1"/>
  <c r="H124" i="1" l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F84" i="1"/>
  <c r="H84" i="1" s="1"/>
  <c r="F83" i="1"/>
  <c r="H83" i="1" s="1"/>
  <c r="F82" i="1"/>
  <c r="H82" i="1" s="1"/>
  <c r="F77" i="1"/>
  <c r="H77" i="1" s="1"/>
  <c r="F76" i="1"/>
  <c r="H76" i="1" s="1"/>
  <c r="F75" i="1"/>
  <c r="H75" i="1" s="1"/>
  <c r="F74" i="1"/>
  <c r="H74" i="1" s="1"/>
  <c r="F73" i="1"/>
  <c r="H73" i="1" s="1"/>
  <c r="F72" i="1"/>
  <c r="H72" i="1" s="1"/>
  <c r="H71" i="1"/>
  <c r="F70" i="1"/>
  <c r="H70" i="1" s="1"/>
  <c r="F69" i="1"/>
  <c r="H69" i="1" s="1"/>
  <c r="F68" i="1"/>
  <c r="H68" i="1" s="1"/>
  <c r="F67" i="1"/>
  <c r="H67" i="1" s="1"/>
  <c r="F66" i="1"/>
  <c r="H66" i="1" s="1"/>
  <c r="F65" i="1"/>
  <c r="H65" i="1" s="1"/>
  <c r="F64" i="1"/>
  <c r="H64" i="1" s="1"/>
  <c r="F63" i="1"/>
  <c r="H63" i="1" s="1"/>
  <c r="F62" i="1"/>
  <c r="H62" i="1" s="1"/>
  <c r="F61" i="1"/>
  <c r="H61" i="1" s="1"/>
  <c r="F60" i="1"/>
  <c r="H60" i="1" s="1"/>
  <c r="H55" i="1"/>
  <c r="F54" i="1"/>
  <c r="H54" i="1" s="1"/>
  <c r="F53" i="1"/>
  <c r="H53" i="1" s="1"/>
  <c r="F48" i="1"/>
  <c r="H48" i="1" s="1"/>
  <c r="F47" i="1"/>
  <c r="H47" i="1" s="1"/>
  <c r="F46" i="1"/>
  <c r="H46" i="1" s="1"/>
  <c r="F45" i="1"/>
  <c r="H45" i="1" s="1"/>
  <c r="F44" i="1"/>
  <c r="H44" i="1" s="1"/>
  <c r="F39" i="1"/>
  <c r="H39" i="1" s="1"/>
  <c r="F38" i="1"/>
  <c r="H38" i="1" s="1"/>
  <c r="F33" i="1"/>
  <c r="H33" i="1" s="1"/>
  <c r="H32" i="1"/>
  <c r="F30" i="1"/>
  <c r="H30" i="1" s="1"/>
  <c r="F29" i="1"/>
  <c r="H29" i="1" s="1"/>
  <c r="H20" i="1"/>
  <c r="H40" i="1" l="1"/>
  <c r="H129" i="1" l="1"/>
  <c r="C130" i="1" s="1"/>
</calcChain>
</file>

<file path=xl/sharedStrings.xml><?xml version="1.0" encoding="utf-8"?>
<sst xmlns="http://schemas.openxmlformats.org/spreadsheetml/2006/main" count="213" uniqueCount="131">
  <si>
    <t>Date :</t>
  </si>
  <si>
    <t>Devis N°:</t>
  </si>
  <si>
    <t>Ne remplir que les cases vertes</t>
  </si>
  <si>
    <t>8 rue Antoine Brun</t>
  </si>
  <si>
    <t>Nom Prénom :</t>
  </si>
  <si>
    <t>39100 DOLE</t>
  </si>
  <si>
    <t>Adresse :</t>
  </si>
  <si>
    <t>Tél. : 06 52 79 07 37</t>
  </si>
  <si>
    <t xml:space="preserve">                </t>
  </si>
  <si>
    <t>Tél. :</t>
  </si>
  <si>
    <t>www.lesjoliesdesuetes.fr</t>
  </si>
  <si>
    <t>Courriel :</t>
  </si>
  <si>
    <t>Option lavage - 0,20 € par pièce  ( oui / non )</t>
  </si>
  <si>
    <t>Date de l'èvènement :</t>
  </si>
  <si>
    <t>Type d'évènement :</t>
  </si>
  <si>
    <t>Lieu de l'évènement :</t>
  </si>
  <si>
    <t>Date d'enlèvement :</t>
  </si>
  <si>
    <t>Date de retour :</t>
  </si>
  <si>
    <t>Dénomination</t>
  </si>
  <si>
    <t xml:space="preserve"> Page</t>
  </si>
  <si>
    <t>Stock disponible</t>
  </si>
  <si>
    <t>Prix unitaire</t>
  </si>
  <si>
    <t>Quantité souhaitée</t>
  </si>
  <si>
    <t>Prix total</t>
  </si>
  <si>
    <t>Les romantiques</t>
  </si>
  <si>
    <t>Les intemporelles</t>
  </si>
  <si>
    <t>Les authentiques</t>
  </si>
  <si>
    <t>Les insolites</t>
  </si>
  <si>
    <t>Total :</t>
  </si>
  <si>
    <t>page 15</t>
  </si>
  <si>
    <t>COUVERTS DE SERVICE</t>
  </si>
  <si>
    <t>Les pelles à tarte</t>
  </si>
  <si>
    <t>Les couteaux à fromage</t>
  </si>
  <si>
    <t>Les couverts à salade</t>
  </si>
  <si>
    <t>Les louches</t>
  </si>
  <si>
    <t>TASSES &amp; SOUS TASSES</t>
  </si>
  <si>
    <t>page 16</t>
  </si>
  <si>
    <t>CARAFES &amp; PICHETS</t>
  </si>
  <si>
    <t>Les carafes</t>
  </si>
  <si>
    <t>page 19</t>
  </si>
  <si>
    <t>Les pichets verre /cristal</t>
  </si>
  <si>
    <t>Les pichets céramique</t>
  </si>
  <si>
    <t>Seaux à champagne</t>
  </si>
  <si>
    <t>Seaux à glace</t>
  </si>
  <si>
    <t>SALIERES POIVRIERES</t>
  </si>
  <si>
    <t>Les verres et cristal</t>
  </si>
  <si>
    <t>page 20</t>
  </si>
  <si>
    <t>Les céramique barbotine</t>
  </si>
  <si>
    <t>MATERIEL DE SERVICE</t>
  </si>
  <si>
    <t>Coupelles bois</t>
  </si>
  <si>
    <t>Saladiers bois</t>
  </si>
  <si>
    <t>Planches à découper</t>
  </si>
  <si>
    <t>Compotiers</t>
  </si>
  <si>
    <t>Serviteurs</t>
  </si>
  <si>
    <t>Soupières / Légumiers</t>
  </si>
  <si>
    <t>Cafetières / Théières</t>
  </si>
  <si>
    <t>Plats en céramique</t>
  </si>
  <si>
    <t>Plats en inox</t>
  </si>
  <si>
    <t>Raviers</t>
  </si>
  <si>
    <t>Terrines zoomorphes</t>
  </si>
  <si>
    <t>Plateaux en métal</t>
  </si>
  <si>
    <t>Plateaux en bois ou rotin</t>
  </si>
  <si>
    <t>Cloches en verre</t>
  </si>
  <si>
    <t xml:space="preserve">Corbeilles à pain en osier </t>
  </si>
  <si>
    <t>Corbeille à pain en métal</t>
  </si>
  <si>
    <t>LINGE DE TABLE ( LAVAGE INCLUS )</t>
  </si>
  <si>
    <t>Serviettes monogrammées</t>
  </si>
  <si>
    <t>Serviettes blanches en coton ou lin</t>
  </si>
  <si>
    <t>Serviettes guinguette</t>
  </si>
  <si>
    <t xml:space="preserve"> DECORATION DE TABLE</t>
  </si>
  <si>
    <t>Ronds de serviette bois</t>
  </si>
  <si>
    <t>page 21</t>
  </si>
  <si>
    <t>Ronds de serviette métal</t>
  </si>
  <si>
    <t>Porte-couteaux</t>
  </si>
  <si>
    <t>Bougeoirs bas en cristal</t>
  </si>
  <si>
    <t>Bougeoirs hauts en cristal</t>
  </si>
  <si>
    <t>Bougeoirs en laiton</t>
  </si>
  <si>
    <t>Bougeoirs en verre coloré</t>
  </si>
  <si>
    <t>Bougeoirs en grès</t>
  </si>
  <si>
    <t>Dessous de bouteille</t>
  </si>
  <si>
    <t>Oiseaux en céramique</t>
  </si>
  <si>
    <t>Vases opaline rose ou bleue</t>
  </si>
  <si>
    <t>Vases transparents</t>
  </si>
  <si>
    <t>Vases en verre coloré</t>
  </si>
  <si>
    <t>Pique-fleurs</t>
  </si>
  <si>
    <t>Bonbonnières</t>
  </si>
  <si>
    <t>Boite alliances</t>
  </si>
  <si>
    <t>MOBILIER</t>
  </si>
  <si>
    <t>Miroir</t>
  </si>
  <si>
    <t>page 26</t>
  </si>
  <si>
    <t>Ensemble de toilette</t>
  </si>
  <si>
    <t>Escabeau</t>
  </si>
  <si>
    <t>Pupitre</t>
  </si>
  <si>
    <t>Dame jeanne</t>
  </si>
  <si>
    <t>Desserte</t>
  </si>
  <si>
    <t>Tapis</t>
  </si>
  <si>
    <t>tabouret d'école</t>
  </si>
  <si>
    <t>Planning à fiches</t>
  </si>
  <si>
    <t>Banc</t>
  </si>
  <si>
    <t>Vélo</t>
  </si>
  <si>
    <t>Net à payer :</t>
  </si>
  <si>
    <t xml:space="preserve">Je joins un chèque de caution de </t>
  </si>
  <si>
    <t>Non assujeti à T.V.A.</t>
  </si>
  <si>
    <t>Bon pour accord</t>
  </si>
  <si>
    <t>Signature du client :</t>
  </si>
  <si>
    <t>Les Jolies Désuètes 8 rue Antoine Brun 39100 DOLE</t>
  </si>
  <si>
    <t>Je reconnais avoir lu et accepté les conditions générales de location</t>
  </si>
  <si>
    <t>claireroques4@gmail.com</t>
  </si>
  <si>
    <t>A envoyer par mail à :</t>
  </si>
  <si>
    <t>Les ensoleillées</t>
  </si>
  <si>
    <t>Formulaire pour une commande à la formule</t>
  </si>
  <si>
    <t xml:space="preserve">Formule : </t>
  </si>
  <si>
    <t>Formule</t>
  </si>
  <si>
    <t>1 choix</t>
  </si>
  <si>
    <t>les mécaniques en bois</t>
  </si>
  <si>
    <t xml:space="preserve">    </t>
  </si>
  <si>
    <t>Plats en barbotine poisson</t>
  </si>
  <si>
    <t>Coupelles à glace en inox</t>
  </si>
  <si>
    <t>Bourgeoirs/chandeliers argentés</t>
  </si>
  <si>
    <t>Chevalet</t>
  </si>
  <si>
    <t>A Dole</t>
  </si>
  <si>
    <t>Payable à la commande</t>
  </si>
  <si>
    <t>If</t>
  </si>
  <si>
    <t>oui</t>
  </si>
  <si>
    <t>IBAN : FR76 4255 9100 0004 1486 7534 779 - BIC : CCOPFRPPXXX</t>
  </si>
  <si>
    <t>Les guinguettes</t>
  </si>
  <si>
    <t>Nappes 10 couverts coton/lin</t>
  </si>
  <si>
    <t>Fauteuils crapaud rose</t>
  </si>
  <si>
    <t>Valises vintages</t>
  </si>
  <si>
    <t>Malles bois ou rotin</t>
  </si>
  <si>
    <t>Les couteaux à entremets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</si>
</sst>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C]d\ mmmm\ yyyy;@"/>
    <numFmt numFmtId="165" formatCode="#,##0.00\ &quot;€&quot;"/>
    <numFmt numFmtId="166" formatCode="#,##0\ &quot;€&quot;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9" tint="-0.499984740745262"/>
      <name val="Poppins"/>
    </font>
    <font>
      <sz val="9"/>
      <color theme="1"/>
      <name val="Poppins"/>
    </font>
    <font>
      <sz val="8"/>
      <color theme="1"/>
      <name val="Poppins"/>
    </font>
    <font>
      <u/>
      <sz val="11"/>
      <color theme="10"/>
      <name val="Calibri"/>
      <family val="2"/>
      <scheme val="minor"/>
    </font>
    <font>
      <u/>
      <sz val="8"/>
      <color theme="10"/>
      <name val="Poppins"/>
    </font>
    <font>
      <b/>
      <sz val="16"/>
      <color theme="0"/>
      <name val="Cormorant Garamond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0"/>
      <name val="Cormorant Garamond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F5B9F"/>
        <bgColor indexed="64"/>
      </patternFill>
    </fill>
    <fill>
      <patternFill patternType="solid">
        <fgColor rgb="FFFFCC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FFFFFF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/>
      <right/>
      <top style="thick">
        <color rgb="FFFFFFFF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88">
    <xf numFmtId="0" fontId="0" fillId="0" borderId="0" xfId="0"/>
    <xf numFmtId="0" fontId="8" fillId="3" borderId="5" xfId="0" applyFont="1" applyFill="1" applyBorder="1" applyAlignment="1" applyProtection="1">
      <alignment horizontal="center" wrapText="1"/>
      <protection locked="0"/>
    </xf>
    <xf numFmtId="14" fontId="0" fillId="3" borderId="2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0" xfId="0" applyFill="1" applyProtection="1">
      <protection locked="0"/>
    </xf>
    <xf numFmtId="0" fontId="0" fillId="3" borderId="0" xfId="0" applyFill="1" applyAlignment="1" applyProtection="1">
      <alignment horizontal="center"/>
      <protection locked="0"/>
    </xf>
    <xf numFmtId="0" fontId="0" fillId="0" borderId="0" xfId="0" applyProtection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right" wrapText="1"/>
    </xf>
    <xf numFmtId="164" fontId="0" fillId="4" borderId="0" xfId="0" applyNumberFormat="1" applyFill="1" applyAlignment="1" applyProtection="1">
      <alignment horizontal="left"/>
      <protection locked="0"/>
    </xf>
    <xf numFmtId="0" fontId="0" fillId="0" borderId="1" xfId="0" applyBorder="1" applyAlignment="1">
      <alignment horizontal="center"/>
    </xf>
    <xf numFmtId="0" fontId="2" fillId="4" borderId="0" xfId="0" applyFont="1" applyFill="1" applyAlignment="1">
      <alignment horizontal="right" wrapText="1"/>
    </xf>
    <xf numFmtId="0" fontId="3" fillId="0" borderId="0" xfId="0" applyFont="1"/>
    <xf numFmtId="0" fontId="0" fillId="2" borderId="0" xfId="0" applyFill="1" applyAlignment="1">
      <alignment wrapText="1"/>
    </xf>
    <xf numFmtId="0" fontId="4" fillId="4" borderId="2" xfId="0" applyFont="1" applyFill="1" applyBorder="1" applyAlignment="1" applyProtection="1">
      <alignment horizontal="right" vertical="center" wrapText="1"/>
      <protection locked="0"/>
    </xf>
    <xf numFmtId="0" fontId="4" fillId="4" borderId="0" xfId="0" applyFont="1" applyFill="1" applyAlignment="1" applyProtection="1">
      <alignment horizontal="left" wrapText="1"/>
      <protection locked="0"/>
    </xf>
    <xf numFmtId="0" fontId="4" fillId="4" borderId="3" xfId="0" applyFont="1" applyFill="1" applyBorder="1" applyAlignment="1" applyProtection="1">
      <alignment horizontal="right" vertical="center" wrapText="1"/>
      <protection locked="0"/>
    </xf>
    <xf numFmtId="0" fontId="6" fillId="0" borderId="0" xfId="1" applyFont="1"/>
    <xf numFmtId="0" fontId="4" fillId="4" borderId="4" xfId="0" applyFont="1" applyFill="1" applyBorder="1" applyAlignment="1" applyProtection="1">
      <alignment horizontal="right" vertical="center" wrapText="1"/>
      <protection locked="0"/>
    </xf>
    <xf numFmtId="0" fontId="0" fillId="0" borderId="0" xfId="0" applyAlignment="1">
      <alignment wrapText="1"/>
    </xf>
    <xf numFmtId="0" fontId="0" fillId="4" borderId="0" xfId="0" applyFill="1" applyAlignment="1">
      <alignment horizontal="center"/>
    </xf>
    <xf numFmtId="0" fontId="7" fillId="4" borderId="0" xfId="0" applyFont="1" applyFill="1" applyAlignment="1">
      <alignment horizontal="center"/>
    </xf>
    <xf numFmtId="0" fontId="0" fillId="4" borderId="0" xfId="0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0" fillId="0" borderId="0" xfId="0" applyAlignment="1" applyProtection="1">
      <alignment horizontal="right"/>
      <protection locked="0"/>
    </xf>
    <xf numFmtId="0" fontId="0" fillId="4" borderId="0" xfId="0" applyFill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9" fillId="2" borderId="0" xfId="0" applyFont="1" applyFill="1" applyAlignment="1">
      <alignment horizontal="center"/>
    </xf>
    <xf numFmtId="0" fontId="9" fillId="0" borderId="0" xfId="0" applyFont="1" applyAlignment="1">
      <alignment horizontal="center" wrapText="1"/>
    </xf>
    <xf numFmtId="0" fontId="9" fillId="4" borderId="0" xfId="0" applyFont="1" applyFill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9" fillId="6" borderId="1" xfId="0" applyFont="1" applyFill="1" applyBorder="1" applyAlignment="1">
      <alignment horizontal="center" wrapText="1"/>
    </xf>
    <xf numFmtId="0" fontId="9" fillId="4" borderId="0" xfId="0" applyFont="1" applyFill="1" applyAlignment="1">
      <alignment horizontal="center" wrapText="1"/>
    </xf>
    <xf numFmtId="0" fontId="1" fillId="0" borderId="1" xfId="0" applyFont="1" applyBorder="1" applyAlignment="1">
      <alignment horizontal="left"/>
    </xf>
    <xf numFmtId="165" fontId="0" fillId="0" borderId="1" xfId="0" applyNumberForma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0" fillId="4" borderId="0" xfId="0" applyFont="1" applyFill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3" fontId="11" fillId="0" borderId="1" xfId="0" applyNumberFormat="1" applyFont="1" applyBorder="1" applyAlignment="1">
      <alignment horizontal="center"/>
    </xf>
    <xf numFmtId="165" fontId="11" fillId="2" borderId="1" xfId="0" applyNumberFormat="1" applyFont="1" applyFill="1" applyBorder="1" applyAlignment="1">
      <alignment horizontal="center"/>
    </xf>
    <xf numFmtId="165" fontId="11" fillId="0" borderId="1" xfId="0" applyNumberFormat="1" applyFont="1" applyBorder="1" applyAlignment="1">
      <alignment horizontal="center" wrapText="1"/>
    </xf>
    <xf numFmtId="165" fontId="11" fillId="0" borderId="1" xfId="0" applyNumberFormat="1" applyFont="1" applyBorder="1" applyAlignment="1">
      <alignment horizontal="center"/>
    </xf>
    <xf numFmtId="165" fontId="0" fillId="4" borderId="0" xfId="0" applyNumberFormat="1" applyFill="1" applyAlignment="1">
      <alignment horizontal="center"/>
    </xf>
    <xf numFmtId="0" fontId="1" fillId="0" borderId="7" xfId="0" applyFont="1" applyBorder="1" applyAlignment="1" applyProtection="1">
      <alignment horizontal="right"/>
      <protection locked="0"/>
    </xf>
    <xf numFmtId="165" fontId="1" fillId="0" borderId="1" xfId="0" applyNumberFormat="1" applyFont="1" applyBorder="1" applyAlignment="1">
      <alignment horizontal="center"/>
    </xf>
    <xf numFmtId="165" fontId="1" fillId="4" borderId="0" xfId="0" applyNumberFormat="1" applyFont="1" applyFill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1" xfId="0" applyBorder="1"/>
    <xf numFmtId="3" fontId="0" fillId="0" borderId="1" xfId="0" applyNumberFormat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165" fontId="0" fillId="0" borderId="1" xfId="0" applyNumberFormat="1" applyBorder="1" applyAlignment="1" applyProtection="1">
      <alignment horizontal="center"/>
      <protection locked="0"/>
    </xf>
    <xf numFmtId="165" fontId="0" fillId="4" borderId="0" xfId="0" applyNumberFormat="1" applyFill="1" applyAlignment="1" applyProtection="1">
      <alignment horizontal="center"/>
      <protection locked="0"/>
    </xf>
    <xf numFmtId="165" fontId="1" fillId="0" borderId="1" xfId="0" applyNumberFormat="1" applyFont="1" applyBorder="1" applyAlignment="1" applyProtection="1">
      <alignment horizontal="center"/>
      <protection locked="0"/>
    </xf>
    <xf numFmtId="165" fontId="1" fillId="4" borderId="0" xfId="0" applyNumberFormat="1" applyFont="1" applyFill="1" applyAlignment="1" applyProtection="1">
      <alignment horizontal="center"/>
      <protection locked="0"/>
    </xf>
    <xf numFmtId="165" fontId="0" fillId="0" borderId="0" xfId="0" applyNumberFormat="1" applyAlignment="1" applyProtection="1">
      <alignment horizontal="center"/>
      <protection locked="0"/>
    </xf>
    <xf numFmtId="165" fontId="0" fillId="0" borderId="1" xfId="0" applyNumberFormat="1" applyBorder="1" applyAlignment="1">
      <alignment horizontal="center"/>
    </xf>
    <xf numFmtId="165" fontId="1" fillId="0" borderId="7" xfId="0" applyNumberFormat="1" applyFont="1" applyBorder="1" applyAlignment="1">
      <alignment horizontal="center"/>
    </xf>
    <xf numFmtId="0" fontId="0" fillId="0" borderId="0" xfId="0" applyFill="1" applyBorder="1"/>
    <xf numFmtId="0" fontId="0" fillId="0" borderId="1" xfId="0" applyBorder="1" applyAlignment="1">
      <alignment horizontal="left"/>
    </xf>
    <xf numFmtId="165" fontId="0" fillId="2" borderId="1" xfId="0" applyNumberFormat="1" applyFill="1" applyBorder="1" applyAlignment="1">
      <alignment horizontal="center" wrapText="1"/>
    </xf>
    <xf numFmtId="165" fontId="1" fillId="0" borderId="6" xfId="0" applyNumberFormat="1" applyFont="1" applyBorder="1" applyAlignment="1">
      <alignment horizontal="center"/>
    </xf>
    <xf numFmtId="166" fontId="1" fillId="0" borderId="0" xfId="0" applyNumberFormat="1" applyFont="1" applyAlignment="1">
      <alignment horizontal="center"/>
    </xf>
    <xf numFmtId="0" fontId="0" fillId="3" borderId="0" xfId="0" applyFill="1" applyAlignment="1" applyProtection="1">
      <alignment horizontal="left"/>
      <protection locked="0"/>
    </xf>
    <xf numFmtId="0" fontId="12" fillId="0" borderId="0" xfId="1" applyFont="1" applyProtection="1"/>
    <xf numFmtId="0" fontId="11" fillId="3" borderId="1" xfId="0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1" xfId="0" applyFill="1" applyBorder="1"/>
    <xf numFmtId="0" fontId="10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7" fillId="5" borderId="0" xfId="0" applyFont="1" applyFill="1" applyAlignment="1">
      <alignment horizontal="center"/>
    </xf>
    <xf numFmtId="164" fontId="0" fillId="3" borderId="0" xfId="0" applyNumberFormat="1" applyFill="1" applyAlignment="1" applyProtection="1">
      <alignment horizontal="left"/>
      <protection locked="0"/>
    </xf>
    <xf numFmtId="0" fontId="2" fillId="0" borderId="0" xfId="0" applyFont="1" applyAlignment="1">
      <alignment horizontal="right" wrapText="1"/>
    </xf>
    <xf numFmtId="0" fontId="4" fillId="3" borderId="2" xfId="0" applyFont="1" applyFill="1" applyBorder="1" applyAlignment="1" applyProtection="1">
      <alignment horizontal="left" wrapText="1"/>
      <protection locked="0"/>
    </xf>
    <xf numFmtId="0" fontId="5" fillId="3" borderId="2" xfId="1" applyFill="1" applyBorder="1" applyAlignment="1" applyProtection="1">
      <alignment horizontal="left" wrapText="1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216131</xdr:colOff>
      <xdr:row>0</xdr:row>
      <xdr:rowOff>0</xdr:rowOff>
    </xdr:from>
    <xdr:to>
      <xdr:col>1</xdr:col>
      <xdr:colOff>1470165</xdr:colOff>
      <xdr:row>3</xdr:row>
      <xdr:rowOff>411087</xdr:rowOff>
    </xdr:to>
    <xdr:pic>
      <xdr:nvPicPr>
        <xdr:cNvPr id="3" name="Imag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6131" y="0"/>
          <a:ext cx="1619794" cy="9825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laireroques4@gmail.com" TargetMode="External"/><Relationship Id="rId1" Type="http://schemas.openxmlformats.org/officeDocument/2006/relationships/hyperlink" Target="http://www.lesjoliesdesuetes.fr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35"/>
  <sheetViews>
    <sheetView showGridLines="0" tabSelected="1" topLeftCell="A70" workbookViewId="0">
      <selection activeCell="G104" sqref="G104"/>
    </sheetView>
  </sheetViews>
  <sheetFormatPr baseColWidth="10" defaultRowHeight="14.4"/>
  <cols>
    <col min="1" max="1" width="5.33203125" customWidth="1"/>
    <col min="2" max="2" width="31.21875" customWidth="1"/>
    <col min="3" max="3" width="9.77734375" style="7" customWidth="1"/>
    <col min="4" max="4" width="22.33203125" style="7" customWidth="1"/>
    <col min="5" max="5" width="0.33203125" style="8" hidden="1" customWidth="1"/>
    <col min="6" max="6" width="11.88671875" style="20" customWidth="1"/>
    <col min="7" max="7" width="18.88671875" customWidth="1"/>
    <col min="8" max="8" width="16.44140625" style="7" customWidth="1"/>
    <col min="9" max="9" width="0.33203125" style="21" customWidth="1"/>
  </cols>
  <sheetData>
    <row r="1" spans="2:9">
      <c r="F1" s="9" t="s">
        <v>0</v>
      </c>
      <c r="G1" s="84"/>
      <c r="H1" s="84"/>
      <c r="I1" s="10"/>
    </row>
    <row r="2" spans="2:9" ht="10.8" customHeight="1">
      <c r="F2" s="9"/>
      <c r="G2" s="10"/>
      <c r="H2" s="10"/>
      <c r="I2" s="10"/>
    </row>
    <row r="3" spans="2:9" ht="19.8" customHeight="1">
      <c r="C3" s="7" t="s">
        <v>1</v>
      </c>
      <c r="D3" s="78"/>
      <c r="F3" s="9"/>
      <c r="G3" s="10"/>
      <c r="H3" s="10"/>
      <c r="I3" s="10"/>
    </row>
    <row r="4" spans="2:9" ht="37.200000000000003" customHeight="1">
      <c r="F4" s="85" t="s">
        <v>2</v>
      </c>
      <c r="G4" s="85"/>
      <c r="H4" s="85"/>
      <c r="I4" s="12"/>
    </row>
    <row r="5" spans="2:9" ht="15.6" customHeight="1" thickBot="1">
      <c r="B5" s="13" t="s">
        <v>3</v>
      </c>
      <c r="E5" s="14"/>
      <c r="F5" s="15" t="s">
        <v>4</v>
      </c>
      <c r="G5" s="86"/>
      <c r="H5" s="86"/>
      <c r="I5" s="16"/>
    </row>
    <row r="6" spans="2:9" ht="15.6" thickTop="1" thickBot="1">
      <c r="B6" s="13" t="s">
        <v>5</v>
      </c>
      <c r="E6" s="14"/>
      <c r="F6" s="17" t="s">
        <v>6</v>
      </c>
      <c r="G6" s="86"/>
      <c r="H6" s="86"/>
      <c r="I6" s="16"/>
    </row>
    <row r="7" spans="2:9" ht="17.399999999999999" customHeight="1" thickTop="1" thickBot="1">
      <c r="B7" s="13" t="s">
        <v>7</v>
      </c>
      <c r="C7" s="7" t="s">
        <v>8</v>
      </c>
      <c r="E7" s="14"/>
      <c r="F7" s="17" t="s">
        <v>9</v>
      </c>
      <c r="G7" s="86"/>
      <c r="H7" s="86"/>
      <c r="I7" s="16"/>
    </row>
    <row r="8" spans="2:9" ht="17.399999999999999" customHeight="1" thickTop="1" thickBot="1">
      <c r="B8" s="18" t="s">
        <v>10</v>
      </c>
      <c r="E8" s="14"/>
      <c r="F8" s="19" t="s">
        <v>11</v>
      </c>
      <c r="G8" s="87"/>
      <c r="H8" s="86"/>
      <c r="I8" s="16"/>
    </row>
    <row r="9" spans="2:9" ht="5.4" customHeight="1" thickTop="1">
      <c r="B9" s="18"/>
    </row>
    <row r="10" spans="2:9" ht="21">
      <c r="B10" s="83" t="s">
        <v>110</v>
      </c>
      <c r="C10" s="83"/>
      <c r="D10" s="83"/>
      <c r="E10" s="83"/>
      <c r="F10" s="83"/>
      <c r="G10" s="83"/>
      <c r="H10" s="83"/>
      <c r="I10" s="22"/>
    </row>
    <row r="11" spans="2:9" ht="6.6" customHeight="1" thickBot="1">
      <c r="B11" s="22"/>
      <c r="C11" s="22"/>
      <c r="D11" s="22"/>
      <c r="E11" s="22"/>
      <c r="F11" s="22"/>
      <c r="G11" s="22"/>
      <c r="H11" s="22"/>
      <c r="I11" s="22"/>
    </row>
    <row r="12" spans="2:9" ht="16.2" thickBot="1">
      <c r="B12" s="23"/>
      <c r="C12" s="24"/>
      <c r="D12" s="25" t="s">
        <v>12</v>
      </c>
      <c r="E12" s="26" t="s">
        <v>12</v>
      </c>
      <c r="F12" s="1" t="s">
        <v>123</v>
      </c>
      <c r="G12" s="27" t="s">
        <v>13</v>
      </c>
      <c r="H12" s="2"/>
      <c r="I12" s="28"/>
    </row>
    <row r="13" spans="2:9" ht="15" thickBot="1">
      <c r="G13" s="27" t="s">
        <v>14</v>
      </c>
      <c r="H13" s="29"/>
      <c r="I13" s="28"/>
    </row>
    <row r="14" spans="2:9" ht="15.6" thickTop="1" thickBot="1">
      <c r="G14" s="27" t="s">
        <v>15</v>
      </c>
      <c r="H14" s="29"/>
      <c r="I14" s="28"/>
    </row>
    <row r="15" spans="2:9" ht="15.6" thickTop="1" thickBot="1">
      <c r="G15" s="27" t="s">
        <v>16</v>
      </c>
      <c r="H15" s="2"/>
      <c r="I15" s="28"/>
    </row>
    <row r="16" spans="2:9" ht="15.6" thickTop="1" thickBot="1">
      <c r="G16" s="27" t="s">
        <v>17</v>
      </c>
      <c r="H16" s="2"/>
      <c r="I16" s="28"/>
    </row>
    <row r="17" spans="2:9" ht="7.2" customHeight="1" thickTop="1">
      <c r="B17" s="30"/>
      <c r="C17" s="30"/>
      <c r="D17" s="30"/>
      <c r="E17" s="31"/>
      <c r="F17" s="32"/>
      <c r="G17" s="30"/>
      <c r="H17" s="30"/>
      <c r="I17" s="33"/>
    </row>
    <row r="18" spans="2:9" ht="21">
      <c r="B18" s="83" t="s">
        <v>111</v>
      </c>
      <c r="C18" s="83"/>
      <c r="D18" s="83"/>
      <c r="E18" s="83"/>
      <c r="F18" s="83"/>
      <c r="G18" s="83"/>
      <c r="H18" s="83"/>
      <c r="I18" s="22"/>
    </row>
    <row r="19" spans="2:9">
      <c r="B19" s="34" t="s">
        <v>112</v>
      </c>
      <c r="C19" s="34" t="s">
        <v>113</v>
      </c>
      <c r="D19" s="32"/>
      <c r="E19" s="35"/>
      <c r="F19" s="36" t="s">
        <v>21</v>
      </c>
      <c r="G19" s="36" t="s">
        <v>22</v>
      </c>
      <c r="H19" s="36" t="s">
        <v>23</v>
      </c>
      <c r="I19" s="37"/>
    </row>
    <row r="20" spans="2:9" ht="13.8" customHeight="1">
      <c r="B20" s="38" t="s">
        <v>24</v>
      </c>
      <c r="C20" s="3"/>
      <c r="E20" s="8">
        <v>6</v>
      </c>
      <c r="F20" s="49">
        <f>IF(F$12="non",E20,E20+1)</f>
        <v>7</v>
      </c>
      <c r="G20" s="3"/>
      <c r="H20" s="11">
        <f>F20*G20</f>
        <v>0</v>
      </c>
    </row>
    <row r="21" spans="2:9">
      <c r="B21" s="38" t="s">
        <v>25</v>
      </c>
      <c r="C21" s="77"/>
      <c r="G21" s="27"/>
    </row>
    <row r="22" spans="2:9">
      <c r="B22" s="38" t="s">
        <v>26</v>
      </c>
      <c r="C22" s="3"/>
      <c r="G22" s="40"/>
    </row>
    <row r="23" spans="2:9">
      <c r="B23" s="38" t="s">
        <v>27</v>
      </c>
      <c r="C23" s="3"/>
      <c r="F23" s="41"/>
      <c r="G23" s="40"/>
    </row>
    <row r="24" spans="2:9">
      <c r="B24" s="38" t="s">
        <v>109</v>
      </c>
      <c r="C24" s="3"/>
      <c r="G24" s="40"/>
    </row>
    <row r="25" spans="2:9">
      <c r="B25" s="38" t="s">
        <v>125</v>
      </c>
      <c r="C25" s="3"/>
      <c r="D25" s="79"/>
      <c r="G25" s="40"/>
      <c r="H25" s="79"/>
    </row>
    <row r="26" spans="2:9" ht="5.4" customHeight="1">
      <c r="B26" s="42"/>
      <c r="C26" s="28"/>
      <c r="G26" s="40"/>
    </row>
    <row r="27" spans="2:9" ht="17.399999999999999">
      <c r="B27" s="81" t="s">
        <v>30</v>
      </c>
      <c r="C27" s="81"/>
      <c r="D27" s="81"/>
      <c r="E27" s="81"/>
      <c r="F27" s="81"/>
      <c r="G27" s="81"/>
      <c r="H27" s="81"/>
      <c r="I27" s="43"/>
    </row>
    <row r="28" spans="2:9">
      <c r="B28" s="44" t="s">
        <v>18</v>
      </c>
      <c r="C28" s="36" t="s">
        <v>19</v>
      </c>
      <c r="D28" s="36" t="s">
        <v>20</v>
      </c>
      <c r="E28" s="36"/>
      <c r="F28" s="36" t="s">
        <v>21</v>
      </c>
      <c r="G28" s="36" t="s">
        <v>22</v>
      </c>
      <c r="H28" s="36" t="s">
        <v>23</v>
      </c>
      <c r="I28" s="37"/>
    </row>
    <row r="29" spans="2:9" ht="11.55" customHeight="1">
      <c r="B29" s="45" t="s">
        <v>31</v>
      </c>
      <c r="C29" s="46" t="s">
        <v>29</v>
      </c>
      <c r="D29" s="47">
        <v>18</v>
      </c>
      <c r="E29" s="48">
        <v>1.2</v>
      </c>
      <c r="F29" s="49">
        <f t="shared" ref="F29:F33" si="0">IF(F$12="non",E29,E29+0.2)</f>
        <v>1.4</v>
      </c>
      <c r="G29" s="73"/>
      <c r="H29" s="50">
        <f>F29*G29</f>
        <v>0</v>
      </c>
      <c r="I29" s="51"/>
    </row>
    <row r="30" spans="2:9" ht="11.55" customHeight="1">
      <c r="B30" s="45" t="s">
        <v>32</v>
      </c>
      <c r="C30" s="46"/>
      <c r="D30" s="47">
        <v>21</v>
      </c>
      <c r="E30" s="48">
        <v>1.2</v>
      </c>
      <c r="F30" s="49">
        <f t="shared" si="0"/>
        <v>1.4</v>
      </c>
      <c r="G30" s="73"/>
      <c r="H30" s="50">
        <f t="shared" ref="H30:H33" si="1">F30*G30</f>
        <v>0</v>
      </c>
      <c r="I30" s="51"/>
    </row>
    <row r="31" spans="2:9" ht="11.55" customHeight="1">
      <c r="B31" s="45" t="s">
        <v>130</v>
      </c>
      <c r="C31" s="46"/>
      <c r="D31" s="47">
        <v>81</v>
      </c>
      <c r="E31" s="48">
        <v>0.6</v>
      </c>
      <c r="F31" s="49">
        <f t="shared" si="0"/>
        <v>0.8</v>
      </c>
      <c r="G31" s="73"/>
      <c r="H31" s="50">
        <f t="shared" si="1"/>
        <v>0</v>
      </c>
      <c r="I31" s="51"/>
    </row>
    <row r="32" spans="2:9" ht="11.55" customHeight="1">
      <c r="B32" s="45" t="s">
        <v>33</v>
      </c>
      <c r="C32" s="46"/>
      <c r="D32" s="47">
        <v>4</v>
      </c>
      <c r="E32" s="48">
        <v>1.2</v>
      </c>
      <c r="F32" s="49">
        <f t="shared" si="0"/>
        <v>1.4</v>
      </c>
      <c r="G32" s="73"/>
      <c r="H32" s="50">
        <f t="shared" si="1"/>
        <v>0</v>
      </c>
      <c r="I32" s="51"/>
    </row>
    <row r="33" spans="2:11" ht="11.55" customHeight="1">
      <c r="B33" s="45" t="s">
        <v>34</v>
      </c>
      <c r="C33" s="46"/>
      <c r="D33" s="47">
        <v>5</v>
      </c>
      <c r="E33" s="48">
        <v>1.2</v>
      </c>
      <c r="F33" s="49">
        <f t="shared" si="0"/>
        <v>1.4</v>
      </c>
      <c r="G33" s="73"/>
      <c r="H33" s="50">
        <f t="shared" si="1"/>
        <v>0</v>
      </c>
      <c r="I33" s="51"/>
    </row>
    <row r="34" spans="2:11">
      <c r="G34" s="52" t="s">
        <v>28</v>
      </c>
      <c r="H34" s="53">
        <f>SUM(H29:H33)</f>
        <v>0</v>
      </c>
      <c r="I34" s="54"/>
    </row>
    <row r="35" spans="2:11" ht="6" customHeight="1">
      <c r="G35" s="27"/>
      <c r="H35" s="55"/>
      <c r="I35" s="51"/>
    </row>
    <row r="36" spans="2:11" ht="17.399999999999999">
      <c r="B36" s="81" t="s">
        <v>35</v>
      </c>
      <c r="C36" s="81"/>
      <c r="D36" s="81"/>
      <c r="E36" s="81"/>
      <c r="F36" s="81"/>
      <c r="G36" s="81"/>
      <c r="H36" s="81"/>
      <c r="I36" s="43"/>
    </row>
    <row r="37" spans="2:11">
      <c r="B37" s="44" t="s">
        <v>18</v>
      </c>
      <c r="C37" s="36" t="s">
        <v>19</v>
      </c>
      <c r="D37" s="36" t="s">
        <v>20</v>
      </c>
      <c r="E37" s="36"/>
      <c r="F37" s="36" t="s">
        <v>21</v>
      </c>
      <c r="G37" s="36" t="s">
        <v>22</v>
      </c>
      <c r="H37" s="36" t="s">
        <v>23</v>
      </c>
      <c r="I37" s="37"/>
    </row>
    <row r="38" spans="2:11" ht="11.55" customHeight="1">
      <c r="B38" s="56" t="s">
        <v>24</v>
      </c>
      <c r="C38" s="11" t="s">
        <v>36</v>
      </c>
      <c r="D38" s="57">
        <v>152</v>
      </c>
      <c r="E38" s="58">
        <v>1.5</v>
      </c>
      <c r="F38" s="39">
        <f t="shared" ref="F38:F39" si="2">IF(F$12="non",E38,E38+0.2)</f>
        <v>1.7</v>
      </c>
      <c r="G38" s="3"/>
      <c r="H38" s="59">
        <f>F38*G38</f>
        <v>0</v>
      </c>
      <c r="I38" s="60"/>
    </row>
    <row r="39" spans="2:11" ht="11.55" customHeight="1">
      <c r="B39" s="56" t="s">
        <v>25</v>
      </c>
      <c r="C39" s="11" t="s">
        <v>36</v>
      </c>
      <c r="D39" s="57">
        <v>109</v>
      </c>
      <c r="E39" s="58">
        <v>1.5</v>
      </c>
      <c r="F39" s="39">
        <f t="shared" si="2"/>
        <v>1.7</v>
      </c>
      <c r="G39" s="3"/>
      <c r="H39" s="59">
        <f>F39*G39</f>
        <v>0</v>
      </c>
      <c r="I39" s="60"/>
    </row>
    <row r="40" spans="2:11">
      <c r="G40" s="52" t="s">
        <v>28</v>
      </c>
      <c r="H40" s="61">
        <f>SUM(H38:H39)</f>
        <v>0</v>
      </c>
      <c r="I40" s="62"/>
    </row>
    <row r="41" spans="2:11" ht="5.4" customHeight="1">
      <c r="G41" s="27"/>
      <c r="H41" s="63"/>
      <c r="I41" s="60"/>
    </row>
    <row r="42" spans="2:11" ht="17.399999999999999">
      <c r="B42" s="81" t="s">
        <v>37</v>
      </c>
      <c r="C42" s="81"/>
      <c r="D42" s="81"/>
      <c r="E42" s="81"/>
      <c r="F42" s="81"/>
      <c r="G42" s="81"/>
      <c r="H42" s="81"/>
      <c r="I42" s="43"/>
    </row>
    <row r="43" spans="2:11">
      <c r="B43" s="44" t="s">
        <v>18</v>
      </c>
      <c r="C43" s="36" t="s">
        <v>19</v>
      </c>
      <c r="D43" s="36" t="s">
        <v>20</v>
      </c>
      <c r="E43" s="36"/>
      <c r="F43" s="36" t="s">
        <v>21</v>
      </c>
      <c r="G43" s="36" t="s">
        <v>22</v>
      </c>
      <c r="H43" s="36" t="s">
        <v>23</v>
      </c>
      <c r="I43" s="37"/>
    </row>
    <row r="44" spans="2:11" ht="11.55" customHeight="1">
      <c r="B44" s="56" t="s">
        <v>38</v>
      </c>
      <c r="C44" s="11" t="s">
        <v>39</v>
      </c>
      <c r="D44" s="57">
        <v>14</v>
      </c>
      <c r="E44" s="58">
        <v>4</v>
      </c>
      <c r="F44" s="39">
        <f t="shared" ref="F44:F48" si="3">IF(F$12="non",E44,E44+0.2)</f>
        <v>4.2</v>
      </c>
      <c r="G44" s="74"/>
      <c r="H44" s="64">
        <f>F44*G44</f>
        <v>0</v>
      </c>
      <c r="I44" s="51"/>
      <c r="K44" t="s">
        <v>8</v>
      </c>
    </row>
    <row r="45" spans="2:11" ht="11.55" customHeight="1">
      <c r="B45" s="56" t="s">
        <v>40</v>
      </c>
      <c r="C45" s="11" t="s">
        <v>39</v>
      </c>
      <c r="D45" s="57">
        <v>19</v>
      </c>
      <c r="E45" s="58">
        <v>4</v>
      </c>
      <c r="F45" s="39">
        <f t="shared" si="3"/>
        <v>4.2</v>
      </c>
      <c r="G45" s="74"/>
      <c r="H45" s="64">
        <f t="shared" ref="H45:H48" si="4">F45*G45</f>
        <v>0</v>
      </c>
      <c r="I45" s="51"/>
    </row>
    <row r="46" spans="2:11" ht="11.55" customHeight="1">
      <c r="B46" s="56" t="s">
        <v>41</v>
      </c>
      <c r="C46" s="11" t="s">
        <v>39</v>
      </c>
      <c r="D46" s="57">
        <v>17</v>
      </c>
      <c r="E46" s="58">
        <v>3</v>
      </c>
      <c r="F46" s="39">
        <f t="shared" si="3"/>
        <v>3.2</v>
      </c>
      <c r="G46" s="74"/>
      <c r="H46" s="64">
        <f t="shared" si="4"/>
        <v>0</v>
      </c>
      <c r="I46" s="51"/>
    </row>
    <row r="47" spans="2:11" ht="11.55" customHeight="1">
      <c r="B47" s="56" t="s">
        <v>42</v>
      </c>
      <c r="C47" s="11" t="s">
        <v>39</v>
      </c>
      <c r="D47" s="57">
        <v>6</v>
      </c>
      <c r="E47" s="58">
        <v>4</v>
      </c>
      <c r="F47" s="39">
        <f t="shared" si="3"/>
        <v>4.2</v>
      </c>
      <c r="G47" s="74"/>
      <c r="H47" s="64">
        <f t="shared" si="4"/>
        <v>0</v>
      </c>
      <c r="I47" s="51"/>
    </row>
    <row r="48" spans="2:11" ht="11.55" customHeight="1">
      <c r="B48" s="56" t="s">
        <v>43</v>
      </c>
      <c r="C48" s="11"/>
      <c r="D48" s="57">
        <v>11</v>
      </c>
      <c r="E48" s="58">
        <v>3</v>
      </c>
      <c r="F48" s="39">
        <f t="shared" si="3"/>
        <v>3.2</v>
      </c>
      <c r="G48" s="74"/>
      <c r="H48" s="64">
        <f t="shared" si="4"/>
        <v>0</v>
      </c>
      <c r="I48" s="51"/>
    </row>
    <row r="49" spans="2:10">
      <c r="G49" s="52" t="s">
        <v>28</v>
      </c>
      <c r="H49" s="65">
        <f>SUM(H44:H48)</f>
        <v>0</v>
      </c>
      <c r="I49" s="54"/>
    </row>
    <row r="50" spans="2:10" ht="6" customHeight="1">
      <c r="G50" s="27"/>
      <c r="H50" s="55"/>
      <c r="I50" s="51"/>
    </row>
    <row r="51" spans="2:10" ht="17.399999999999999">
      <c r="B51" s="81" t="s">
        <v>44</v>
      </c>
      <c r="C51" s="81"/>
      <c r="D51" s="81"/>
      <c r="E51" s="81"/>
      <c r="F51" s="81"/>
      <c r="G51" s="81"/>
      <c r="H51" s="81"/>
      <c r="I51" s="43"/>
    </row>
    <row r="52" spans="2:10">
      <c r="B52" s="44" t="s">
        <v>18</v>
      </c>
      <c r="C52" s="36" t="s">
        <v>19</v>
      </c>
      <c r="D52" s="36" t="s">
        <v>20</v>
      </c>
      <c r="E52" s="36"/>
      <c r="F52" s="36" t="s">
        <v>21</v>
      </c>
      <c r="G52" s="36" t="s">
        <v>22</v>
      </c>
      <c r="H52" s="36" t="s">
        <v>23</v>
      </c>
      <c r="I52" s="37"/>
    </row>
    <row r="53" spans="2:10">
      <c r="B53" s="56" t="s">
        <v>45</v>
      </c>
      <c r="C53" s="11" t="s">
        <v>46</v>
      </c>
      <c r="D53" s="57">
        <v>16</v>
      </c>
      <c r="E53" s="58">
        <v>1.5</v>
      </c>
      <c r="F53" s="39">
        <f t="shared" ref="F53:F55" si="5">IF(F$12="non",E53,E53+0.2)</f>
        <v>1.7</v>
      </c>
      <c r="G53" s="3"/>
      <c r="H53" s="64">
        <f>F53*G53</f>
        <v>0</v>
      </c>
      <c r="I53" s="51"/>
    </row>
    <row r="54" spans="2:10">
      <c r="B54" s="56" t="s">
        <v>47</v>
      </c>
      <c r="C54" s="11" t="s">
        <v>46</v>
      </c>
      <c r="D54" s="57">
        <v>31</v>
      </c>
      <c r="E54" s="58">
        <v>1.5</v>
      </c>
      <c r="F54" s="39">
        <f t="shared" si="5"/>
        <v>1.7</v>
      </c>
      <c r="G54" s="3"/>
      <c r="H54" s="64">
        <f>F54*G54</f>
        <v>0</v>
      </c>
      <c r="I54" s="51"/>
    </row>
    <row r="55" spans="2:10">
      <c r="B55" s="56" t="s">
        <v>114</v>
      </c>
      <c r="C55" s="11"/>
      <c r="D55" s="57">
        <v>14</v>
      </c>
      <c r="E55" s="58">
        <v>1.5</v>
      </c>
      <c r="F55" s="39">
        <f t="shared" si="5"/>
        <v>1.7</v>
      </c>
      <c r="G55" s="3"/>
      <c r="H55" s="64">
        <f>F55*G55</f>
        <v>0</v>
      </c>
      <c r="I55" s="51"/>
    </row>
    <row r="56" spans="2:10">
      <c r="B56" s="66"/>
      <c r="G56" s="52" t="s">
        <v>28</v>
      </c>
      <c r="H56" s="53">
        <f>SUM(H53:H55)</f>
        <v>0</v>
      </c>
      <c r="I56" s="54"/>
    </row>
    <row r="57" spans="2:10" ht="5.4" customHeight="1">
      <c r="G57" s="27"/>
      <c r="H57" s="55"/>
      <c r="I57" s="51"/>
    </row>
    <row r="58" spans="2:10" ht="17.399999999999999">
      <c r="B58" s="81" t="s">
        <v>48</v>
      </c>
      <c r="C58" s="81"/>
      <c r="D58" s="81"/>
      <c r="E58" s="81"/>
      <c r="F58" s="81"/>
      <c r="G58" s="81"/>
      <c r="H58" s="81"/>
      <c r="I58" s="43"/>
    </row>
    <row r="59" spans="2:10">
      <c r="B59" s="44" t="s">
        <v>18</v>
      </c>
      <c r="C59" s="36" t="s">
        <v>19</v>
      </c>
      <c r="D59" s="36" t="s">
        <v>20</v>
      </c>
      <c r="E59" s="36"/>
      <c r="F59" s="36" t="s">
        <v>21</v>
      </c>
      <c r="G59" s="36" t="s">
        <v>22</v>
      </c>
      <c r="H59" s="36" t="s">
        <v>23</v>
      </c>
      <c r="I59" s="37"/>
    </row>
    <row r="60" spans="2:10">
      <c r="B60" s="67" t="s">
        <v>49</v>
      </c>
      <c r="C60" s="11" t="s">
        <v>46</v>
      </c>
      <c r="D60" s="57">
        <v>17</v>
      </c>
      <c r="E60" s="58">
        <v>2</v>
      </c>
      <c r="F60" s="39">
        <f t="shared" ref="F60:F77" si="6">IF(F$12="non",E60,E60+0.2)</f>
        <v>2.2000000000000002</v>
      </c>
      <c r="G60" s="75"/>
      <c r="H60" s="64">
        <f>F60*G60</f>
        <v>0</v>
      </c>
      <c r="I60" s="51"/>
    </row>
    <row r="61" spans="2:10">
      <c r="B61" s="56" t="s">
        <v>50</v>
      </c>
      <c r="C61" s="11"/>
      <c r="D61" s="57">
        <v>5</v>
      </c>
      <c r="E61" s="58">
        <v>4</v>
      </c>
      <c r="F61" s="39">
        <f t="shared" si="6"/>
        <v>4.2</v>
      </c>
      <c r="G61" s="3"/>
      <c r="H61" s="64">
        <f>F61*G61</f>
        <v>0</v>
      </c>
      <c r="I61" s="51"/>
    </row>
    <row r="62" spans="2:10">
      <c r="B62" s="56" t="s">
        <v>51</v>
      </c>
      <c r="C62" s="11" t="s">
        <v>46</v>
      </c>
      <c r="D62" s="57">
        <v>12</v>
      </c>
      <c r="E62" s="58">
        <v>4</v>
      </c>
      <c r="F62" s="39">
        <f t="shared" si="6"/>
        <v>4.2</v>
      </c>
      <c r="G62" s="3"/>
      <c r="H62" s="64">
        <f t="shared" ref="H62:H77" si="7">F62*G62</f>
        <v>0</v>
      </c>
      <c r="I62" s="51"/>
    </row>
    <row r="63" spans="2:10">
      <c r="B63" s="56" t="s">
        <v>52</v>
      </c>
      <c r="C63" s="11" t="s">
        <v>46</v>
      </c>
      <c r="D63" s="57">
        <v>23</v>
      </c>
      <c r="E63" s="58">
        <v>4</v>
      </c>
      <c r="F63" s="39">
        <f t="shared" si="6"/>
        <v>4.2</v>
      </c>
      <c r="G63" s="3"/>
      <c r="H63" s="64">
        <f t="shared" si="7"/>
        <v>0</v>
      </c>
      <c r="I63" s="51"/>
    </row>
    <row r="64" spans="2:10">
      <c r="B64" s="56" t="s">
        <v>53</v>
      </c>
      <c r="C64" s="11"/>
      <c r="D64" s="57">
        <v>3</v>
      </c>
      <c r="E64" s="58">
        <v>4</v>
      </c>
      <c r="F64" s="39">
        <f t="shared" si="6"/>
        <v>4.2</v>
      </c>
      <c r="G64" s="3"/>
      <c r="H64" s="64">
        <f t="shared" si="7"/>
        <v>0</v>
      </c>
      <c r="I64" s="51"/>
      <c r="J64" t="s">
        <v>115</v>
      </c>
    </row>
    <row r="65" spans="2:9">
      <c r="B65" s="56" t="s">
        <v>54</v>
      </c>
      <c r="C65" s="11"/>
      <c r="D65" s="57">
        <v>14</v>
      </c>
      <c r="E65" s="58">
        <v>4</v>
      </c>
      <c r="F65" s="39">
        <f t="shared" si="6"/>
        <v>4.2</v>
      </c>
      <c r="G65" s="3"/>
      <c r="H65" s="64">
        <f t="shared" si="7"/>
        <v>0</v>
      </c>
      <c r="I65" s="51"/>
    </row>
    <row r="66" spans="2:9">
      <c r="B66" s="56" t="s">
        <v>55</v>
      </c>
      <c r="C66" s="11"/>
      <c r="D66" s="57">
        <v>10</v>
      </c>
      <c r="E66" s="58">
        <v>3</v>
      </c>
      <c r="F66" s="39">
        <f t="shared" si="6"/>
        <v>3.2</v>
      </c>
      <c r="G66" s="3"/>
      <c r="H66" s="64">
        <f t="shared" si="7"/>
        <v>0</v>
      </c>
      <c r="I66" s="51"/>
    </row>
    <row r="67" spans="2:9">
      <c r="B67" s="56" t="s">
        <v>56</v>
      </c>
      <c r="C67" s="11"/>
      <c r="D67" s="57">
        <v>50</v>
      </c>
      <c r="E67" s="58">
        <v>4</v>
      </c>
      <c r="F67" s="39">
        <f t="shared" si="6"/>
        <v>4.2</v>
      </c>
      <c r="G67" s="3"/>
      <c r="H67" s="64">
        <f t="shared" si="7"/>
        <v>0</v>
      </c>
      <c r="I67" s="51"/>
    </row>
    <row r="68" spans="2:9">
      <c r="B68" s="56" t="s">
        <v>57</v>
      </c>
      <c r="C68" s="11"/>
      <c r="D68" s="57">
        <v>6</v>
      </c>
      <c r="E68" s="58">
        <v>3</v>
      </c>
      <c r="F68" s="39">
        <f t="shared" si="6"/>
        <v>3.2</v>
      </c>
      <c r="G68" s="3"/>
      <c r="H68" s="64">
        <f t="shared" si="7"/>
        <v>0</v>
      </c>
      <c r="I68" s="51"/>
    </row>
    <row r="69" spans="2:9">
      <c r="B69" s="56" t="s">
        <v>116</v>
      </c>
      <c r="C69" s="11"/>
      <c r="D69" s="57">
        <v>7</v>
      </c>
      <c r="E69" s="58">
        <v>5</v>
      </c>
      <c r="F69" s="39">
        <f t="shared" si="6"/>
        <v>5.2</v>
      </c>
      <c r="G69" s="3"/>
      <c r="H69" s="64">
        <f t="shared" si="7"/>
        <v>0</v>
      </c>
      <c r="I69" s="51"/>
    </row>
    <row r="70" spans="2:9">
      <c r="B70" s="56" t="s">
        <v>58</v>
      </c>
      <c r="C70" s="11"/>
      <c r="D70" s="57">
        <v>43</v>
      </c>
      <c r="E70" s="58">
        <v>1.5</v>
      </c>
      <c r="F70" s="39">
        <f t="shared" si="6"/>
        <v>1.7</v>
      </c>
      <c r="G70" s="3"/>
      <c r="H70" s="64">
        <f t="shared" si="7"/>
        <v>0</v>
      </c>
      <c r="I70" s="51"/>
    </row>
    <row r="71" spans="2:9">
      <c r="B71" s="56" t="s">
        <v>117</v>
      </c>
      <c r="C71" s="11"/>
      <c r="D71" s="57">
        <v>50</v>
      </c>
      <c r="E71" s="58">
        <v>1.5</v>
      </c>
      <c r="F71" s="39">
        <f t="shared" si="6"/>
        <v>1.7</v>
      </c>
      <c r="G71" s="3"/>
      <c r="H71" s="64">
        <f t="shared" si="7"/>
        <v>0</v>
      </c>
      <c r="I71" s="51"/>
    </row>
    <row r="72" spans="2:9">
      <c r="B72" s="56" t="s">
        <v>59</v>
      </c>
      <c r="C72" s="11"/>
      <c r="D72" s="57">
        <v>10</v>
      </c>
      <c r="E72" s="58">
        <v>5</v>
      </c>
      <c r="F72" s="39">
        <f t="shared" si="6"/>
        <v>5.2</v>
      </c>
      <c r="G72" s="3"/>
      <c r="H72" s="64">
        <f t="shared" si="7"/>
        <v>0</v>
      </c>
      <c r="I72" s="51"/>
    </row>
    <row r="73" spans="2:9">
      <c r="B73" s="56" t="s">
        <v>60</v>
      </c>
      <c r="C73" s="11"/>
      <c r="D73" s="57">
        <v>19</v>
      </c>
      <c r="E73" s="58">
        <v>5</v>
      </c>
      <c r="F73" s="39">
        <f t="shared" si="6"/>
        <v>5.2</v>
      </c>
      <c r="G73" s="3"/>
      <c r="H73" s="64">
        <f t="shared" si="7"/>
        <v>0</v>
      </c>
      <c r="I73" s="51"/>
    </row>
    <row r="74" spans="2:9">
      <c r="B74" s="56" t="s">
        <v>61</v>
      </c>
      <c r="C74" s="11"/>
      <c r="D74" s="57">
        <v>15</v>
      </c>
      <c r="E74" s="58">
        <v>3</v>
      </c>
      <c r="F74" s="39">
        <f t="shared" si="6"/>
        <v>3.2</v>
      </c>
      <c r="G74" s="3"/>
      <c r="H74" s="64">
        <f t="shared" si="7"/>
        <v>0</v>
      </c>
      <c r="I74" s="51"/>
    </row>
    <row r="75" spans="2:9">
      <c r="B75" s="56" t="s">
        <v>62</v>
      </c>
      <c r="C75" s="11"/>
      <c r="D75" s="57">
        <v>10</v>
      </c>
      <c r="E75" s="58">
        <v>5</v>
      </c>
      <c r="F75" s="39">
        <f t="shared" si="6"/>
        <v>5.2</v>
      </c>
      <c r="G75" s="3"/>
      <c r="H75" s="64">
        <f>F75*G75</f>
        <v>0</v>
      </c>
      <c r="I75" s="51"/>
    </row>
    <row r="76" spans="2:9">
      <c r="B76" s="56" t="s">
        <v>63</v>
      </c>
      <c r="C76" s="11"/>
      <c r="D76" s="57">
        <v>14</v>
      </c>
      <c r="E76" s="58">
        <v>1.5</v>
      </c>
      <c r="F76" s="39">
        <f t="shared" si="6"/>
        <v>1.7</v>
      </c>
      <c r="G76" s="3"/>
      <c r="H76" s="64">
        <f t="shared" si="7"/>
        <v>0</v>
      </c>
      <c r="I76" s="51"/>
    </row>
    <row r="77" spans="2:9">
      <c r="B77" s="56" t="s">
        <v>64</v>
      </c>
      <c r="C77" s="11"/>
      <c r="D77" s="57">
        <v>7</v>
      </c>
      <c r="E77" s="58">
        <v>1.5</v>
      </c>
      <c r="F77" s="39">
        <f t="shared" si="6"/>
        <v>1.7</v>
      </c>
      <c r="G77" s="3"/>
      <c r="H77" s="64">
        <f t="shared" si="7"/>
        <v>0</v>
      </c>
      <c r="I77" s="51"/>
    </row>
    <row r="78" spans="2:9">
      <c r="G78" s="52" t="s">
        <v>28</v>
      </c>
      <c r="H78" s="53">
        <f>SUM(H60:H77)</f>
        <v>0</v>
      </c>
      <c r="I78" s="54"/>
    </row>
    <row r="79" spans="2:9" ht="0.6" customHeight="1">
      <c r="G79" s="27"/>
      <c r="H79" s="55"/>
      <c r="I79" s="51"/>
    </row>
    <row r="80" spans="2:9" ht="17.399999999999999">
      <c r="B80" s="81" t="s">
        <v>65</v>
      </c>
      <c r="C80" s="81"/>
      <c r="D80" s="81"/>
      <c r="E80" s="81"/>
      <c r="F80" s="81"/>
      <c r="G80" s="81"/>
      <c r="H80" s="81"/>
      <c r="I80" s="43"/>
    </row>
    <row r="81" spans="2:9">
      <c r="B81" s="44" t="s">
        <v>18</v>
      </c>
      <c r="C81" s="36" t="s">
        <v>19</v>
      </c>
      <c r="D81" s="36" t="s">
        <v>20</v>
      </c>
      <c r="E81" s="36"/>
      <c r="F81" s="36" t="s">
        <v>21</v>
      </c>
      <c r="G81" s="36" t="s">
        <v>22</v>
      </c>
      <c r="H81" s="36" t="s">
        <v>23</v>
      </c>
      <c r="I81" s="37"/>
    </row>
    <row r="82" spans="2:9">
      <c r="B82" s="56" t="s">
        <v>66</v>
      </c>
      <c r="C82" s="11" t="s">
        <v>46</v>
      </c>
      <c r="D82" s="57">
        <v>216</v>
      </c>
      <c r="E82" s="58">
        <v>4</v>
      </c>
      <c r="F82" s="39">
        <f>E82</f>
        <v>4</v>
      </c>
      <c r="G82" s="3"/>
      <c r="H82" s="64">
        <f>F82*G82</f>
        <v>0</v>
      </c>
      <c r="I82" s="51"/>
    </row>
    <row r="83" spans="2:9">
      <c r="B83" s="56" t="s">
        <v>67</v>
      </c>
      <c r="C83" s="11"/>
      <c r="D83" s="57">
        <v>93</v>
      </c>
      <c r="E83" s="58">
        <v>2.5</v>
      </c>
      <c r="F83" s="39">
        <f t="shared" ref="F83:F85" si="8">E83</f>
        <v>2.5</v>
      </c>
      <c r="G83" s="3"/>
      <c r="H83" s="64">
        <f t="shared" ref="H83:H85" si="9">F83*G83</f>
        <v>0</v>
      </c>
      <c r="I83" s="51"/>
    </row>
    <row r="84" spans="2:9">
      <c r="B84" s="56" t="s">
        <v>68</v>
      </c>
      <c r="C84" s="11"/>
      <c r="D84" s="57">
        <v>30</v>
      </c>
      <c r="E84" s="58">
        <v>2.5</v>
      </c>
      <c r="F84" s="39">
        <f t="shared" si="8"/>
        <v>2.5</v>
      </c>
      <c r="G84" s="3"/>
      <c r="H84" s="64">
        <f t="shared" si="9"/>
        <v>0</v>
      </c>
      <c r="I84" s="51"/>
    </row>
    <row r="85" spans="2:9">
      <c r="B85" s="80" t="s">
        <v>126</v>
      </c>
      <c r="C85" s="11"/>
      <c r="D85" s="57">
        <v>11</v>
      </c>
      <c r="E85" s="58">
        <v>12</v>
      </c>
      <c r="F85" s="39">
        <f t="shared" si="8"/>
        <v>12</v>
      </c>
      <c r="G85" s="76"/>
      <c r="H85" s="64">
        <f t="shared" si="9"/>
        <v>0</v>
      </c>
      <c r="I85" s="51"/>
    </row>
    <row r="86" spans="2:9">
      <c r="G86" s="52" t="s">
        <v>28</v>
      </c>
      <c r="H86" s="53">
        <f>SUM(H82:H85)</f>
        <v>0</v>
      </c>
      <c r="I86" s="54"/>
    </row>
    <row r="87" spans="2:9" ht="5.4" customHeight="1">
      <c r="G87" s="27"/>
      <c r="H87" s="55"/>
      <c r="I87" s="51"/>
    </row>
    <row r="88" spans="2:9" ht="17.399999999999999">
      <c r="B88" s="81" t="s">
        <v>69</v>
      </c>
      <c r="C88" s="81"/>
      <c r="D88" s="81"/>
      <c r="E88" s="81"/>
      <c r="F88" s="81"/>
      <c r="G88" s="81"/>
      <c r="H88" s="81"/>
      <c r="I88" s="43"/>
    </row>
    <row r="89" spans="2:9">
      <c r="B89" s="44" t="s">
        <v>18</v>
      </c>
      <c r="C89" s="36" t="s">
        <v>19</v>
      </c>
      <c r="D89" s="36" t="s">
        <v>20</v>
      </c>
      <c r="E89" s="36"/>
      <c r="F89" s="36" t="s">
        <v>21</v>
      </c>
      <c r="G89" s="36" t="s">
        <v>22</v>
      </c>
      <c r="H89" s="36" t="s">
        <v>23</v>
      </c>
      <c r="I89" s="37"/>
    </row>
    <row r="90" spans="2:9">
      <c r="B90" s="56" t="s">
        <v>70</v>
      </c>
      <c r="C90" s="11" t="s">
        <v>71</v>
      </c>
      <c r="D90" s="57">
        <v>70</v>
      </c>
      <c r="E90" s="58">
        <v>1.5</v>
      </c>
      <c r="F90" s="39">
        <f>IF(F$12="non",E90,E90+0.2)</f>
        <v>1.7</v>
      </c>
      <c r="G90" s="3"/>
      <c r="H90" s="64">
        <f>F90*G90</f>
        <v>0</v>
      </c>
      <c r="I90" s="51"/>
    </row>
    <row r="91" spans="2:9">
      <c r="B91" s="56" t="s">
        <v>72</v>
      </c>
      <c r="C91" s="11" t="s">
        <v>71</v>
      </c>
      <c r="D91" s="57">
        <v>34</v>
      </c>
      <c r="E91" s="58">
        <v>1.5</v>
      </c>
      <c r="F91" s="39">
        <f t="shared" ref="F91:F106" si="10">IF(F$12="non",E91,E91+0.2)</f>
        <v>1.7</v>
      </c>
      <c r="G91" s="3"/>
      <c r="H91" s="64">
        <f t="shared" ref="H91:H106" si="11">F91*G91</f>
        <v>0</v>
      </c>
      <c r="I91" s="51"/>
    </row>
    <row r="92" spans="2:9">
      <c r="B92" s="56" t="s">
        <v>73</v>
      </c>
      <c r="C92" s="11" t="s">
        <v>71</v>
      </c>
      <c r="D92" s="57">
        <v>182</v>
      </c>
      <c r="E92" s="68">
        <v>1.5</v>
      </c>
      <c r="F92" s="39">
        <f t="shared" si="10"/>
        <v>1.7</v>
      </c>
      <c r="G92" s="3"/>
      <c r="H92" s="64">
        <f t="shared" si="11"/>
        <v>0</v>
      </c>
      <c r="I92" s="51"/>
    </row>
    <row r="93" spans="2:9">
      <c r="B93" s="56" t="s">
        <v>74</v>
      </c>
      <c r="C93" s="11" t="s">
        <v>71</v>
      </c>
      <c r="D93" s="57">
        <v>61</v>
      </c>
      <c r="E93" s="68">
        <v>1.5</v>
      </c>
      <c r="F93" s="39">
        <f t="shared" si="10"/>
        <v>1.7</v>
      </c>
      <c r="G93" s="3"/>
      <c r="H93" s="64">
        <f t="shared" si="11"/>
        <v>0</v>
      </c>
      <c r="I93" s="51"/>
    </row>
    <row r="94" spans="2:9">
      <c r="B94" s="56" t="s">
        <v>75</v>
      </c>
      <c r="C94" s="11" t="s">
        <v>71</v>
      </c>
      <c r="D94" s="57">
        <v>21</v>
      </c>
      <c r="E94" s="58">
        <v>3</v>
      </c>
      <c r="F94" s="39">
        <f t="shared" si="10"/>
        <v>3.2</v>
      </c>
      <c r="G94" s="3"/>
      <c r="H94" s="64">
        <f t="shared" si="11"/>
        <v>0</v>
      </c>
      <c r="I94" s="51"/>
    </row>
    <row r="95" spans="2:9">
      <c r="B95" s="56" t="s">
        <v>76</v>
      </c>
      <c r="C95" s="11" t="s">
        <v>71</v>
      </c>
      <c r="D95" s="57">
        <v>30</v>
      </c>
      <c r="E95" s="58">
        <v>3</v>
      </c>
      <c r="F95" s="39">
        <f t="shared" si="10"/>
        <v>3.2</v>
      </c>
      <c r="G95" s="3"/>
      <c r="H95" s="64">
        <f t="shared" si="11"/>
        <v>0</v>
      </c>
      <c r="I95" s="51"/>
    </row>
    <row r="96" spans="2:9">
      <c r="B96" s="56" t="s">
        <v>77</v>
      </c>
      <c r="C96" s="11" t="s">
        <v>71</v>
      </c>
      <c r="D96" s="57">
        <v>12</v>
      </c>
      <c r="E96" s="58">
        <v>1.5</v>
      </c>
      <c r="F96" s="39">
        <f t="shared" si="10"/>
        <v>1.7</v>
      </c>
      <c r="G96" s="3"/>
      <c r="H96" s="64">
        <f t="shared" si="11"/>
        <v>0</v>
      </c>
      <c r="I96" s="51"/>
    </row>
    <row r="97" spans="2:9">
      <c r="B97" s="56" t="s">
        <v>78</v>
      </c>
      <c r="C97" s="11"/>
      <c r="D97" s="57">
        <v>13</v>
      </c>
      <c r="E97" s="58">
        <v>1.5</v>
      </c>
      <c r="F97" s="39">
        <f t="shared" si="10"/>
        <v>1.7</v>
      </c>
      <c r="G97" s="3"/>
      <c r="H97" s="64">
        <f t="shared" si="11"/>
        <v>0</v>
      </c>
      <c r="I97" s="51"/>
    </row>
    <row r="98" spans="2:9">
      <c r="B98" s="56" t="s">
        <v>118</v>
      </c>
      <c r="C98" s="11"/>
      <c r="D98" s="57">
        <v>22</v>
      </c>
      <c r="E98" s="58">
        <v>3</v>
      </c>
      <c r="F98" s="39">
        <f t="shared" si="10"/>
        <v>3.2</v>
      </c>
      <c r="G98" s="3"/>
      <c r="H98" s="64">
        <f t="shared" si="11"/>
        <v>0</v>
      </c>
      <c r="I98" s="51"/>
    </row>
    <row r="99" spans="2:9">
      <c r="B99" s="56" t="s">
        <v>79</v>
      </c>
      <c r="C99" s="11"/>
      <c r="D99" s="57">
        <v>15</v>
      </c>
      <c r="E99" s="58">
        <v>1.5</v>
      </c>
      <c r="F99" s="39">
        <f t="shared" si="10"/>
        <v>1.7</v>
      </c>
      <c r="G99" s="3"/>
      <c r="H99" s="64">
        <f t="shared" si="11"/>
        <v>0</v>
      </c>
      <c r="I99" s="51"/>
    </row>
    <row r="100" spans="2:9">
      <c r="B100" s="56" t="s">
        <v>80</v>
      </c>
      <c r="C100" s="11" t="s">
        <v>71</v>
      </c>
      <c r="D100" s="57">
        <v>13</v>
      </c>
      <c r="E100" s="58">
        <v>1.5</v>
      </c>
      <c r="F100" s="39">
        <f t="shared" si="10"/>
        <v>1.7</v>
      </c>
      <c r="G100" s="3"/>
      <c r="H100" s="64">
        <f t="shared" si="11"/>
        <v>0</v>
      </c>
      <c r="I100" s="51"/>
    </row>
    <row r="101" spans="2:9">
      <c r="B101" s="56" t="s">
        <v>81</v>
      </c>
      <c r="C101" s="11"/>
      <c r="D101" s="57">
        <v>35</v>
      </c>
      <c r="E101" s="58">
        <v>2</v>
      </c>
      <c r="F101" s="39">
        <f t="shared" si="10"/>
        <v>2.2000000000000002</v>
      </c>
      <c r="G101" s="3"/>
      <c r="H101" s="64">
        <f t="shared" si="11"/>
        <v>0</v>
      </c>
      <c r="I101" s="51"/>
    </row>
    <row r="102" spans="2:9">
      <c r="B102" s="56" t="s">
        <v>82</v>
      </c>
      <c r="C102" s="11"/>
      <c r="D102" s="57">
        <v>35</v>
      </c>
      <c r="E102" s="58">
        <v>2</v>
      </c>
      <c r="F102" s="39">
        <f t="shared" si="10"/>
        <v>2.2000000000000002</v>
      </c>
      <c r="G102" s="3"/>
      <c r="H102" s="64">
        <f t="shared" si="11"/>
        <v>0</v>
      </c>
      <c r="I102" s="51"/>
    </row>
    <row r="103" spans="2:9">
      <c r="B103" s="56" t="s">
        <v>83</v>
      </c>
      <c r="C103" s="11"/>
      <c r="D103" s="57">
        <v>66</v>
      </c>
      <c r="E103" s="58">
        <v>2</v>
      </c>
      <c r="F103" s="39">
        <f t="shared" si="10"/>
        <v>2.2000000000000002</v>
      </c>
      <c r="G103" s="3"/>
      <c r="H103" s="64">
        <f t="shared" si="11"/>
        <v>0</v>
      </c>
      <c r="I103" s="51"/>
    </row>
    <row r="104" spans="2:9">
      <c r="B104" s="56" t="s">
        <v>84</v>
      </c>
      <c r="C104" s="11"/>
      <c r="D104" s="57">
        <v>12</v>
      </c>
      <c r="E104" s="58">
        <v>2</v>
      </c>
      <c r="F104" s="39">
        <f t="shared" si="10"/>
        <v>2.2000000000000002</v>
      </c>
      <c r="G104" s="3"/>
      <c r="H104" s="64">
        <f t="shared" si="11"/>
        <v>0</v>
      </c>
      <c r="I104" s="51"/>
    </row>
    <row r="105" spans="2:9">
      <c r="B105" s="56" t="s">
        <v>85</v>
      </c>
      <c r="C105" s="11"/>
      <c r="D105" s="57">
        <v>15</v>
      </c>
      <c r="E105" s="58">
        <v>1.5</v>
      </c>
      <c r="F105" s="39">
        <f t="shared" si="10"/>
        <v>1.7</v>
      </c>
      <c r="G105" s="3"/>
      <c r="H105" s="64">
        <f t="shared" si="11"/>
        <v>0</v>
      </c>
      <c r="I105" s="51"/>
    </row>
    <row r="106" spans="2:9">
      <c r="B106" s="56" t="s">
        <v>86</v>
      </c>
      <c r="C106" s="11"/>
      <c r="D106" s="57">
        <v>4</v>
      </c>
      <c r="E106" s="58">
        <v>1.5</v>
      </c>
      <c r="F106" s="39">
        <f t="shared" si="10"/>
        <v>1.7</v>
      </c>
      <c r="G106" s="3"/>
      <c r="H106" s="64">
        <f t="shared" si="11"/>
        <v>0</v>
      </c>
      <c r="I106" s="51"/>
    </row>
    <row r="107" spans="2:9">
      <c r="G107" s="52" t="s">
        <v>28</v>
      </c>
      <c r="H107" s="53">
        <f>SUM(H90:H106)</f>
        <v>0</v>
      </c>
      <c r="I107" s="54"/>
    </row>
    <row r="108" spans="2:9" ht="6" customHeight="1">
      <c r="G108" s="27"/>
      <c r="H108" s="55"/>
      <c r="I108" s="51"/>
    </row>
    <row r="109" spans="2:9" ht="17.399999999999999">
      <c r="B109" s="81" t="s">
        <v>87</v>
      </c>
      <c r="C109" s="81"/>
      <c r="D109" s="81"/>
      <c r="E109" s="81"/>
      <c r="F109" s="81"/>
      <c r="G109" s="81"/>
      <c r="H109" s="81"/>
      <c r="I109" s="43"/>
    </row>
    <row r="110" spans="2:9">
      <c r="B110" s="44" t="s">
        <v>18</v>
      </c>
      <c r="C110" s="36" t="s">
        <v>19</v>
      </c>
      <c r="D110" s="36" t="s">
        <v>20</v>
      </c>
      <c r="E110" s="36"/>
      <c r="F110" s="36" t="s">
        <v>21</v>
      </c>
      <c r="G110" s="36" t="s">
        <v>22</v>
      </c>
      <c r="H110" s="36" t="s">
        <v>23</v>
      </c>
      <c r="I110" s="37"/>
    </row>
    <row r="111" spans="2:9" ht="11.55" customHeight="1">
      <c r="B111" s="56" t="s">
        <v>88</v>
      </c>
      <c r="C111" s="11" t="s">
        <v>89</v>
      </c>
      <c r="D111" s="57">
        <v>1</v>
      </c>
      <c r="E111" s="58">
        <v>10</v>
      </c>
      <c r="F111" s="39">
        <f>E111</f>
        <v>10</v>
      </c>
      <c r="G111" s="3"/>
      <c r="H111" s="64">
        <f>F111*G111</f>
        <v>0</v>
      </c>
      <c r="I111" s="51"/>
    </row>
    <row r="112" spans="2:9" ht="11.55" customHeight="1">
      <c r="B112" s="56" t="s">
        <v>90</v>
      </c>
      <c r="C112" s="11" t="s">
        <v>89</v>
      </c>
      <c r="D112" s="57">
        <v>1</v>
      </c>
      <c r="E112" s="58">
        <v>10</v>
      </c>
      <c r="F112" s="39">
        <f t="shared" ref="F112:F126" si="12">E112</f>
        <v>10</v>
      </c>
      <c r="G112" s="3"/>
      <c r="H112" s="64">
        <f t="shared" ref="H112:H126" si="13">F112*G112</f>
        <v>0</v>
      </c>
      <c r="I112" s="51"/>
    </row>
    <row r="113" spans="2:9" ht="11.55" customHeight="1">
      <c r="B113" s="56" t="s">
        <v>91</v>
      </c>
      <c r="C113" s="11" t="s">
        <v>89</v>
      </c>
      <c r="D113" s="57">
        <v>1</v>
      </c>
      <c r="E113" s="58">
        <v>10</v>
      </c>
      <c r="F113" s="39">
        <f t="shared" si="12"/>
        <v>10</v>
      </c>
      <c r="G113" s="3"/>
      <c r="H113" s="64">
        <f t="shared" si="13"/>
        <v>0</v>
      </c>
      <c r="I113" s="51"/>
    </row>
    <row r="114" spans="2:9" ht="11.55" customHeight="1">
      <c r="B114" s="56" t="s">
        <v>92</v>
      </c>
      <c r="C114" s="11" t="s">
        <v>89</v>
      </c>
      <c r="D114" s="57">
        <v>1</v>
      </c>
      <c r="E114" s="58">
        <v>10</v>
      </c>
      <c r="F114" s="39">
        <f t="shared" si="12"/>
        <v>10</v>
      </c>
      <c r="G114" s="3"/>
      <c r="H114" s="64">
        <f t="shared" si="13"/>
        <v>0</v>
      </c>
      <c r="I114" s="51"/>
    </row>
    <row r="115" spans="2:9" ht="11.55" customHeight="1">
      <c r="B115" s="56" t="s">
        <v>93</v>
      </c>
      <c r="C115" s="11" t="s">
        <v>89</v>
      </c>
      <c r="D115" s="57">
        <v>10</v>
      </c>
      <c r="E115" s="58">
        <v>8</v>
      </c>
      <c r="F115" s="39">
        <f t="shared" si="12"/>
        <v>8</v>
      </c>
      <c r="G115" s="3"/>
      <c r="H115" s="64">
        <f t="shared" si="13"/>
        <v>0</v>
      </c>
      <c r="I115" s="51"/>
    </row>
    <row r="116" spans="2:9" ht="11.55" customHeight="1">
      <c r="B116" s="56" t="s">
        <v>94</v>
      </c>
      <c r="C116" s="11" t="s">
        <v>89</v>
      </c>
      <c r="D116" s="57">
        <v>2</v>
      </c>
      <c r="E116" s="58">
        <v>10</v>
      </c>
      <c r="F116" s="39">
        <f t="shared" si="12"/>
        <v>10</v>
      </c>
      <c r="G116" s="3"/>
      <c r="H116" s="64">
        <f t="shared" si="13"/>
        <v>0</v>
      </c>
      <c r="I116" s="51"/>
    </row>
    <row r="117" spans="2:9" ht="11.55" customHeight="1">
      <c r="B117" s="56" t="s">
        <v>95</v>
      </c>
      <c r="C117" s="11" t="s">
        <v>89</v>
      </c>
      <c r="D117" s="57">
        <v>5</v>
      </c>
      <c r="E117" s="58">
        <v>8</v>
      </c>
      <c r="F117" s="39">
        <f t="shared" si="12"/>
        <v>8</v>
      </c>
      <c r="G117" s="3"/>
      <c r="H117" s="64">
        <f t="shared" si="13"/>
        <v>0</v>
      </c>
      <c r="I117" s="51"/>
    </row>
    <row r="118" spans="2:9" ht="11.55" customHeight="1">
      <c r="B118" s="56" t="s">
        <v>96</v>
      </c>
      <c r="C118" s="11" t="s">
        <v>89</v>
      </c>
      <c r="D118" s="57">
        <v>6</v>
      </c>
      <c r="E118" s="58">
        <v>8</v>
      </c>
      <c r="F118" s="39">
        <f t="shared" si="12"/>
        <v>8</v>
      </c>
      <c r="G118" s="3"/>
      <c r="H118" s="64">
        <f t="shared" si="13"/>
        <v>0</v>
      </c>
      <c r="I118" s="51"/>
    </row>
    <row r="119" spans="2:9" ht="11.55" customHeight="1">
      <c r="B119" s="56" t="s">
        <v>97</v>
      </c>
      <c r="C119" s="11" t="s">
        <v>89</v>
      </c>
      <c r="D119" s="57">
        <v>1</v>
      </c>
      <c r="E119" s="58">
        <v>8</v>
      </c>
      <c r="F119" s="39">
        <f t="shared" si="12"/>
        <v>8</v>
      </c>
      <c r="G119" s="3"/>
      <c r="H119" s="64">
        <f t="shared" si="13"/>
        <v>0</v>
      </c>
      <c r="I119" s="51"/>
    </row>
    <row r="120" spans="2:9" ht="11.55" customHeight="1">
      <c r="B120" s="56" t="s">
        <v>98</v>
      </c>
      <c r="C120" s="11" t="s">
        <v>89</v>
      </c>
      <c r="D120" s="57">
        <v>2</v>
      </c>
      <c r="E120" s="58">
        <v>10</v>
      </c>
      <c r="F120" s="39">
        <f t="shared" si="12"/>
        <v>10</v>
      </c>
      <c r="G120" s="3"/>
      <c r="H120" s="64">
        <f t="shared" si="13"/>
        <v>0</v>
      </c>
      <c r="I120" s="51"/>
    </row>
    <row r="121" spans="2:9" ht="11.55" customHeight="1">
      <c r="B121" s="56" t="s">
        <v>99</v>
      </c>
      <c r="C121" s="11" t="s">
        <v>89</v>
      </c>
      <c r="D121" s="57">
        <v>2</v>
      </c>
      <c r="E121" s="58">
        <v>10</v>
      </c>
      <c r="F121" s="39">
        <f t="shared" si="12"/>
        <v>10</v>
      </c>
      <c r="G121" s="3"/>
      <c r="H121" s="64">
        <f t="shared" si="13"/>
        <v>0</v>
      </c>
      <c r="I121" s="51"/>
    </row>
    <row r="122" spans="2:9" ht="11.55" customHeight="1">
      <c r="B122" s="56" t="s">
        <v>127</v>
      </c>
      <c r="C122" s="11"/>
      <c r="D122" s="57">
        <v>2</v>
      </c>
      <c r="E122" s="58">
        <v>15</v>
      </c>
      <c r="F122" s="39">
        <f t="shared" si="12"/>
        <v>15</v>
      </c>
      <c r="G122" s="3"/>
      <c r="H122" s="64">
        <f t="shared" si="13"/>
        <v>0</v>
      </c>
      <c r="I122" s="51"/>
    </row>
    <row r="123" spans="2:9" ht="11.55" customHeight="1">
      <c r="B123" s="56" t="s">
        <v>122</v>
      </c>
      <c r="C123" s="11"/>
      <c r="D123" s="57">
        <v>1</v>
      </c>
      <c r="E123" s="58">
        <v>8</v>
      </c>
      <c r="F123" s="39">
        <f t="shared" si="12"/>
        <v>8</v>
      </c>
      <c r="G123" s="76"/>
      <c r="H123" s="64">
        <f t="shared" si="13"/>
        <v>0</v>
      </c>
      <c r="I123" s="51"/>
    </row>
    <row r="124" spans="2:9" ht="11.55" customHeight="1">
      <c r="B124" s="56" t="s">
        <v>119</v>
      </c>
      <c r="C124" s="11"/>
      <c r="D124" s="57">
        <v>1</v>
      </c>
      <c r="E124" s="58">
        <v>5</v>
      </c>
      <c r="F124" s="39">
        <f t="shared" si="12"/>
        <v>5</v>
      </c>
      <c r="G124" s="76"/>
      <c r="H124" s="64">
        <f t="shared" si="13"/>
        <v>0</v>
      </c>
      <c r="I124" s="51"/>
    </row>
    <row r="125" spans="2:9" ht="11.55" customHeight="1">
      <c r="B125" s="56" t="s">
        <v>129</v>
      </c>
      <c r="C125" s="11"/>
      <c r="D125" s="57">
        <v>4</v>
      </c>
      <c r="E125" s="58">
        <v>10</v>
      </c>
      <c r="F125" s="39">
        <f t="shared" si="12"/>
        <v>10</v>
      </c>
      <c r="G125" s="76"/>
      <c r="H125" s="64">
        <f t="shared" si="13"/>
        <v>0</v>
      </c>
      <c r="I125" s="51"/>
    </row>
    <row r="126" spans="2:9" ht="11.55" customHeight="1">
      <c r="B126" s="80" t="s">
        <v>128</v>
      </c>
      <c r="C126" s="11"/>
      <c r="D126" s="57">
        <v>4</v>
      </c>
      <c r="E126" s="58">
        <v>6</v>
      </c>
      <c r="F126" s="39">
        <f t="shared" si="12"/>
        <v>6</v>
      </c>
      <c r="G126" s="76"/>
      <c r="H126" s="64">
        <f t="shared" si="13"/>
        <v>0</v>
      </c>
      <c r="I126" s="51"/>
    </row>
    <row r="127" spans="2:9">
      <c r="G127" s="52" t="s">
        <v>28</v>
      </c>
      <c r="H127" s="53">
        <f>SUM(H111:H126)</f>
        <v>0</v>
      </c>
      <c r="I127" s="54"/>
    </row>
    <row r="128" spans="2:9" ht="6" customHeight="1" thickBot="1">
      <c r="G128" s="27"/>
    </row>
    <row r="129" spans="2:9" ht="15.6" thickTop="1" thickBot="1">
      <c r="B129" t="s">
        <v>106</v>
      </c>
      <c r="G129" s="42" t="s">
        <v>100</v>
      </c>
      <c r="H129" s="69">
        <f>H20+H34+H40+H49+H56+H78+H86+H107+H127</f>
        <v>0</v>
      </c>
      <c r="I129" s="54"/>
    </row>
    <row r="130" spans="2:9" ht="15" thickTop="1">
      <c r="B130" t="s">
        <v>101</v>
      </c>
      <c r="C130" s="70">
        <f>H129*2</f>
        <v>0</v>
      </c>
      <c r="G130" s="82" t="s">
        <v>102</v>
      </c>
      <c r="H130" s="82"/>
    </row>
    <row r="131" spans="2:9">
      <c r="B131" s="4" t="s">
        <v>120</v>
      </c>
      <c r="C131" s="71"/>
      <c r="D131" s="5"/>
      <c r="G131" s="82" t="s">
        <v>121</v>
      </c>
      <c r="H131" s="82"/>
    </row>
    <row r="132" spans="2:9">
      <c r="B132" t="s">
        <v>103</v>
      </c>
      <c r="G132" s="7"/>
    </row>
    <row r="133" spans="2:9">
      <c r="B133" t="s">
        <v>104</v>
      </c>
      <c r="D133" t="s">
        <v>105</v>
      </c>
      <c r="F133"/>
    </row>
    <row r="134" spans="2:9">
      <c r="B134" s="6" t="s">
        <v>108</v>
      </c>
      <c r="D134" t="s">
        <v>124</v>
      </c>
      <c r="F134"/>
    </row>
    <row r="135" spans="2:9">
      <c r="B135" s="72" t="s">
        <v>107</v>
      </c>
    </row>
  </sheetData>
  <sheetProtection algorithmName="SHA-512" hashValue="43Jz+DN3PmAojf8KywP8hqoAjdwFKQSOsmXgzrS9YjGVD9u68aqNDO/uWhbcf5LwsRFoTZarjak949COyTDbxQ==" saltValue="hULsi5ojDKaUOjgli0FIhQ==" spinCount="100000" sheet="1" objects="1" scenarios="1" selectLockedCells="1"/>
  <mergeCells count="18">
    <mergeCell ref="G1:H1"/>
    <mergeCell ref="F4:H4"/>
    <mergeCell ref="G5:H5"/>
    <mergeCell ref="G6:H6"/>
    <mergeCell ref="B10:H10"/>
    <mergeCell ref="G7:H7"/>
    <mergeCell ref="G8:H8"/>
    <mergeCell ref="B42:H42"/>
    <mergeCell ref="B58:H58"/>
    <mergeCell ref="B18:H18"/>
    <mergeCell ref="B27:H27"/>
    <mergeCell ref="B36:H36"/>
    <mergeCell ref="B51:H51"/>
    <mergeCell ref="B80:H80"/>
    <mergeCell ref="B88:H88"/>
    <mergeCell ref="B109:H109"/>
    <mergeCell ref="G130:H130"/>
    <mergeCell ref="G131:H131"/>
  </mergeCells>
  <hyperlinks>
    <hyperlink ref="B8" r:id="rId1"/>
    <hyperlink ref="B135" r:id="rId2"/>
  </hyperlinks>
  <pageMargins left="0.25" right="0.25" top="0.75" bottom="0.75" header="0.3" footer="0.3"/>
  <pageSetup paperSize="9" scale="81" fitToHeight="0" orientation="portrait" verticalDpi="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Hélène Roques</dc:creator>
  <cp:lastModifiedBy>Hélène Roques</cp:lastModifiedBy>
  <cp:lastPrinted>2024-11-18T19:45:10Z</cp:lastPrinted>
  <dcterms:created xsi:type="dcterms:W3CDTF">2024-11-18T19:41:13Z</dcterms:created>
  <dcterms:modified xsi:type="dcterms:W3CDTF">2026-01-15T19:48:47Z</dcterms:modified>
</cp:coreProperties>
</file>